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0320242\Documents\Фін план 2024\"/>
    </mc:Choice>
  </mc:AlternateContent>
  <bookViews>
    <workbookView xWindow="480" yWindow="120" windowWidth="19440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07" i="1" l="1"/>
  <c r="D103" i="1"/>
  <c r="D83" i="1"/>
  <c r="D52" i="1"/>
  <c r="D39" i="1" l="1"/>
  <c r="G107" i="1" l="1"/>
  <c r="F107" i="1"/>
  <c r="E107" i="1"/>
  <c r="C108" i="1"/>
  <c r="D37" i="1"/>
  <c r="E39" i="1"/>
  <c r="E103" i="1" s="1"/>
  <c r="C31" i="1"/>
  <c r="C45" i="1"/>
  <c r="C46" i="1"/>
  <c r="G39" i="1"/>
  <c r="G37" i="1" s="1"/>
  <c r="F39" i="1"/>
  <c r="F103" i="1" s="1"/>
  <c r="D124" i="1"/>
  <c r="E124" i="1"/>
  <c r="F124" i="1"/>
  <c r="G124" i="1"/>
  <c r="C122" i="1"/>
  <c r="D27" i="1"/>
  <c r="D36" i="1" s="1"/>
  <c r="E27" i="1"/>
  <c r="E36" i="1" s="1"/>
  <c r="F27" i="1"/>
  <c r="F36" i="1" s="1"/>
  <c r="G27" i="1"/>
  <c r="G36" i="1" s="1"/>
  <c r="C32" i="1"/>
  <c r="C40" i="1"/>
  <c r="C41" i="1"/>
  <c r="C42" i="1"/>
  <c r="C43" i="1"/>
  <c r="C44" i="1"/>
  <c r="C47" i="1"/>
  <c r="C48" i="1"/>
  <c r="C49" i="1"/>
  <c r="C50" i="1"/>
  <c r="C56" i="1"/>
  <c r="C57" i="1"/>
  <c r="C62" i="1"/>
  <c r="C63" i="1"/>
  <c r="C109" i="1"/>
  <c r="C110" i="1"/>
  <c r="C111" i="1"/>
  <c r="C33" i="1"/>
  <c r="C29" i="1"/>
  <c r="C116" i="1"/>
  <c r="E106" i="1"/>
  <c r="F106" i="1"/>
  <c r="G106" i="1"/>
  <c r="E105" i="1"/>
  <c r="F105" i="1"/>
  <c r="G105" i="1"/>
  <c r="E104" i="1"/>
  <c r="F104" i="1"/>
  <c r="G104" i="1"/>
  <c r="D106" i="1"/>
  <c r="D105" i="1"/>
  <c r="D104" i="1"/>
  <c r="C87" i="1"/>
  <c r="D59" i="1"/>
  <c r="E59" i="1"/>
  <c r="F59" i="1"/>
  <c r="G59" i="1"/>
  <c r="C66" i="1"/>
  <c r="C65" i="1"/>
  <c r="C64" i="1"/>
  <c r="E54" i="1"/>
  <c r="F54" i="1"/>
  <c r="G54" i="1"/>
  <c r="D54" i="1"/>
  <c r="C30" i="1"/>
  <c r="E37" i="1" l="1"/>
  <c r="E52" i="1" s="1"/>
  <c r="E83" i="1" s="1"/>
  <c r="G103" i="1"/>
  <c r="G112" i="1" s="1"/>
  <c r="D112" i="1"/>
  <c r="F37" i="1"/>
  <c r="F52" i="1" s="1"/>
  <c r="F83" i="1" s="1"/>
  <c r="C107" i="1"/>
  <c r="C39" i="1"/>
  <c r="C37" i="1" s="1"/>
  <c r="C124" i="1"/>
  <c r="C54" i="1"/>
  <c r="C59" i="1"/>
  <c r="C106" i="1"/>
  <c r="C105" i="1"/>
  <c r="C104" i="1"/>
  <c r="F112" i="1"/>
  <c r="E112" i="1"/>
  <c r="G52" i="1"/>
  <c r="G83" i="1" s="1"/>
  <c r="C103" i="1" l="1"/>
  <c r="C112" i="1"/>
  <c r="C28" i="1" l="1"/>
  <c r="C27" i="1" s="1"/>
  <c r="C36" i="1" s="1"/>
  <c r="C52" i="1" l="1"/>
  <c r="C83" i="1" s="1"/>
</calcChain>
</file>

<file path=xl/sharedStrings.xml><?xml version="1.0" encoding="utf-8"?>
<sst xmlns="http://schemas.openxmlformats.org/spreadsheetml/2006/main" count="354" uniqueCount="129">
  <si>
    <t>ЗАТВЕРДЖЕНО</t>
  </si>
  <si>
    <t>Рішенням сесії</t>
  </si>
  <si>
    <t>Фінансовий план підприємства</t>
  </si>
  <si>
    <t>на 2019 рік</t>
  </si>
  <si>
    <t>Підприємство</t>
  </si>
  <si>
    <t>Комунальне некомерційне підприємство «Зразківський центр первинної</t>
  </si>
  <si>
    <t>медико­санітарної допомоги»</t>
  </si>
  <si>
    <t>Коди</t>
  </si>
  <si>
    <t>Орган управління</t>
  </si>
  <si>
    <t>За ЄДРПОУ</t>
  </si>
  <si>
    <t>Галузь</t>
  </si>
  <si>
    <t>За СПОДУ</t>
  </si>
  <si>
    <t>Вид економічної діяльності</t>
  </si>
  <si>
    <t>За ЗКНГ</t>
  </si>
  <si>
    <t xml:space="preserve">Місцезнаходження   </t>
  </si>
  <si>
    <t>За КВЕД</t>
  </si>
  <si>
    <t>Телефон</t>
  </si>
  <si>
    <t>Керівник</t>
  </si>
  <si>
    <t>одиниця виміру: тис. гривень</t>
  </si>
  <si>
    <t>Показники</t>
  </si>
  <si>
    <t>Код рядка</t>
  </si>
  <si>
    <t>Плановий рік, усього</t>
  </si>
  <si>
    <t>У тому числі за кварталами</t>
  </si>
  <si>
    <t>І</t>
  </si>
  <si>
    <t>ІІ</t>
  </si>
  <si>
    <t>ІІІ</t>
  </si>
  <si>
    <t>ІV</t>
  </si>
  <si>
    <t>І. Фінансові результати</t>
  </si>
  <si>
    <t>Податок на додану вартість</t>
  </si>
  <si>
    <t>­</t>
  </si>
  <si>
    <t>Акцизний збір</t>
  </si>
  <si>
    <t>Інші вирахування з доходу</t>
  </si>
  <si>
    <t>Чистий дохід (виручка) від реалізації продукції (товарів, робіт, послуг)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</si>
  <si>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</si>
  <si>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</si>
  <si>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</si>
  <si>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</si>
  <si>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</si>
  <si>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</si>
  <si>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</si>
  <si>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Валовий:</t>
  </si>
  <si>
    <t>прибуток</t>
  </si>
  <si>
    <t>збиток</t>
  </si>
  <si>
    <t>Інші операційні доходи</t>
  </si>
  <si>
    <t>у тому числі:</t>
  </si>
  <si>
    <t>дохід від операційної оренди активів</t>
  </si>
  <si>
    <t>одержані гранти та субсидії</t>
  </si>
  <si>
    <t>дохід від реалізації необоротних активів, утримуваних для продажу</t>
  </si>
  <si>
    <t>Адміністративні витрати</t>
  </si>
  <si>
    <t>(сума рядків із 091 по 095)</t>
  </si>
  <si>
    <t>Витрати на збут (сума рядків зі 101 по 105)</t>
  </si>
  <si>
    <t>Інші операційні витрати</t>
  </si>
  <si>
    <t>Фінансові результати від операційної діяльності:</t>
  </si>
  <si>
    <t>Дохід від участі в капіталі</t>
  </si>
  <si>
    <t>Інші фінансові доходи</t>
  </si>
  <si>
    <t>Інші доходи</t>
  </si>
  <si>
    <t>від реалізації фінансових інвестицій</t>
  </si>
  <si>
    <t>від безплатно одержаних активів</t>
  </si>
  <si>
    <t>Фінансові витрати</t>
  </si>
  <si>
    <t>Витрати від участі в капіталі</t>
  </si>
  <si>
    <t>Інші витрати</t>
  </si>
  <si>
    <t>Фінансові результати від звичайної діяльності до оподаткування:</t>
  </si>
  <si>
    <t>Податок на прибуток</t>
  </si>
  <si>
    <t>Чистий:</t>
  </si>
  <si>
    <t>Відрахування частини прибутку до бюджету</t>
  </si>
  <si>
    <t>ІІ. Елементи операційних витрат (разом)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</si>
  <si>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</si>
  <si>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</si>
  <si>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</si>
  <si>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</si>
  <si>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Разом (сума рядків із 310 по 350)</t>
  </si>
  <si>
    <t>ІІІ. Капітальні інвестиції протягом року</t>
  </si>
  <si>
    <t>Капітальне будівництво</t>
  </si>
  <si>
    <t>у тому числі за рахунок бюджетних коштів</t>
  </si>
  <si>
    <t>Придбання (виготовлення) основних засобів та інших необоротних матеріальних активів</t>
  </si>
  <si>
    <t>Придбання (створення) нематеріальних активів)</t>
  </si>
  <si>
    <t>Погашення отриманих на капітальні інвестиції позик</t>
  </si>
  <si>
    <t>Модернізація, модифікація, дообладнання, реконструкція, інші види поліпшення необоротних активів</t>
  </si>
  <si>
    <t>Разом (сума рядків 410,420, 430, 440, 450)</t>
  </si>
  <si>
    <t>у тому числі за рахунок бюджетних коштів (сума рядків 411, 421, 431, 441, 451)</t>
  </si>
  <si>
    <t>ІV. Додаткова інформація</t>
  </si>
  <si>
    <t>на 01.01</t>
  </si>
  <si>
    <t>на 01.04</t>
  </si>
  <si>
    <t>на 01.07</t>
  </si>
  <si>
    <t>на 01.10</t>
  </si>
  <si>
    <t>на 31.12</t>
  </si>
  <si>
    <r>
      <t>Чисельність працівників, осіб</t>
    </r>
    <r>
      <rPr>
        <vertAlign val="superscript"/>
        <sz val="9"/>
        <color rgb="FF000000"/>
        <rFont val="Times New Roman"/>
        <family val="1"/>
        <charset val="204"/>
      </rPr>
      <t>*</t>
    </r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</si>
  <si>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</si>
  <si>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</si>
  <si>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</si>
  <si>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Головний бухгалтер</t>
  </si>
  <si>
    <t>Добровеличківської селищної ради</t>
  </si>
  <si>
    <t>Додаток 1</t>
  </si>
  <si>
    <t>Економіст</t>
  </si>
  <si>
    <t>86.10</t>
  </si>
  <si>
    <t>01995143</t>
  </si>
  <si>
    <t>Комунальне некомерційне підприємство «Добровеличківська лікарня"</t>
  </si>
  <si>
    <t>Добровеличківська селищна рада</t>
  </si>
  <si>
    <t>Охорона здоров'я</t>
  </si>
  <si>
    <t>Діяльність лікарських закладів</t>
  </si>
  <si>
    <t>провулок Аркадія Артюха,10, смт. Добровеличківка, Кіровоградська область, індекс 27000</t>
  </si>
  <si>
    <t>05253 5 15 73</t>
  </si>
  <si>
    <t>Дохід з місцевого бюджету за програмою підтримки</t>
  </si>
  <si>
    <t>Дохід від реалізації послуг з НСЗУ</t>
  </si>
  <si>
    <t>Дохід (виручка) від реалізації продукції (товарів, робіт, послуг), у т.ч:</t>
  </si>
  <si>
    <t>-</t>
  </si>
  <si>
    <t>М.В. Дем'янова</t>
  </si>
  <si>
    <t>О.С. Бабчук</t>
  </si>
  <si>
    <t>Дохід від плати за послуги, що надаються підприємством згідно з його основною діяльністю</t>
  </si>
  <si>
    <t>витрати на відрядження</t>
  </si>
  <si>
    <t>витрати на соціальне забезпечення (пільгова пенсія та відпуск безкоштовних рецептів)</t>
  </si>
  <si>
    <t>витрати на оплату податків та зборів</t>
  </si>
  <si>
    <t>Інші операційні витрати, в т.ч:</t>
  </si>
  <si>
    <t>матеріальні затрати, в т.ч: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</si>
  <si>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</si>
  <si>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</si>
  <si>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</si>
  <si>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</si>
  <si>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оплата водовідведення</t>
  </si>
  <si>
    <t>оплата електроенергії</t>
  </si>
  <si>
    <t>оплата інших енергоносіїв (вугілля)</t>
  </si>
  <si>
    <t>Доходи майбутніх періодів</t>
  </si>
  <si>
    <t>Юрков Андрій Якович</t>
  </si>
  <si>
    <t>А.Я. Юрков</t>
  </si>
  <si>
    <t xml:space="preserve">Директор                                                         </t>
  </si>
  <si>
    <t>всі послуги (крім комунальних)</t>
  </si>
  <si>
    <t xml:space="preserve">ФІНАНСОВИЙ ПЛАН ПІДПРИЄМСТВА НА 2024 рік  </t>
  </si>
  <si>
    <t>Дохід з державного бюджету за програмою підтримки (гуманітарна допомога)</t>
  </si>
  <si>
    <r>
      <t>від 21 червня 2024 року № 947</t>
    </r>
    <r>
      <rPr>
        <u/>
        <sz val="9.5"/>
        <color rgb="FF000000"/>
        <rFont val="BalticaC"/>
      </rPr>
      <t xml:space="preserve">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</si>
</sst>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9.5"/>
      <color rgb="FF000000"/>
      <name val="BalticaC"/>
    </font>
    <font>
      <u/>
      <sz val="9.5"/>
      <color rgb="FF000000"/>
      <name val="BalticaC"/>
    </font>
    <font>
      <i/>
      <sz val="9.5"/>
      <color rgb="FF000000"/>
      <name val="BalticaC"/>
    </font>
    <font>
      <b/>
      <sz val="11"/>
      <color rgb="FF000000"/>
      <name val="BalticaC"/>
    </font>
    <font>
      <sz val="9"/>
      <color rgb="FF000000"/>
      <name val="BalticaC"/>
    </font>
    <font>
      <i/>
      <sz val="9"/>
      <color rgb="FF000000"/>
      <name val="BalticaC"/>
    </font>
    <font>
      <sz val="12"/>
      <name val="BalticaC"/>
    </font>
    <font>
      <i/>
      <sz val="11"/>
      <color rgb="FF000000"/>
      <name val="BalticaC"/>
    </font>
    <font>
      <b/>
      <sz val="8"/>
      <color rgb="FF000000"/>
      <name val="BalticaC"/>
    </font>
    <font>
      <b/>
      <sz val="9"/>
      <color rgb="FF000000"/>
      <name val="BalticaC"/>
    </font>
    <font>
      <vertAlign val="superscript"/>
      <sz val="9"/>
      <color rgb="FF000000"/>
      <name val="Times New Roman"/>
      <family val="1"/>
      <charset val="204"/>
    </font>
    <font>
      <sz val="11"/>
      <color theme="1"/>
      <name val="ArbatC"/>
    </font>
    <font>
      <sz val="16"/>
      <color rgb="FF000000"/>
      <name val="BalticaC"/>
      <charset val="204"/>
    </font>
    <font>
      <i/>
      <sz val="9"/>
      <color rgb="FF000000"/>
      <name val="BalticaC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3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3" fillId="0" borderId="20" xfId="0" applyFont="1" applyBorder="1" applyAlignment="1">
      <alignment horizontal="justify" vertical="center"/>
    </xf>
    <xf numFmtId="0" fontId="0" fillId="0" borderId="20" xfId="0" applyBorder="1"/>
    <xf numFmtId="49" fontId="6" fillId="0" borderId="6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2" fontId="14" fillId="2" borderId="6" xfId="0" applyNumberFormat="1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 indent="3"/>
    </xf>
    <xf numFmtId="0" fontId="14" fillId="2" borderId="3" xfId="0" applyFont="1" applyFill="1" applyBorder="1" applyAlignment="1">
      <alignment horizontal="left" vertical="center" wrapText="1" indent="3"/>
    </xf>
    <xf numFmtId="0" fontId="14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tabSelected="1" workbookViewId="0">
      <selection activeCell="A7" sqref="A7"/>
    </sheetView>
  </sheetViews>
  <sheetFormatPr defaultRowHeight="15"/>
  <cols>
    <col min="1" max="1" width="44.5703125" customWidth="1"/>
    <col min="2" max="2" width="33.85546875" customWidth="1"/>
    <col min="3" max="3" width="23.42578125" customWidth="1"/>
    <col min="4" max="4" width="19.140625" customWidth="1"/>
    <col min="5" max="5" width="15.7109375" customWidth="1"/>
    <col min="6" max="6" width="15.28515625" customWidth="1"/>
    <col min="7" max="7" width="20.42578125" customWidth="1"/>
  </cols>
  <sheetData>
    <row r="1" spans="1:7">
      <c r="A1" s="1" t="s">
        <v>0</v>
      </c>
      <c r="G1" t="s">
        <v>92</v>
      </c>
    </row>
    <row r="2" spans="1:7">
      <c r="A2" s="1" t="s">
        <v>1</v>
      </c>
    </row>
    <row r="3" spans="1:7">
      <c r="A3" s="1" t="s">
        <v>91</v>
      </c>
    </row>
    <row r="4" spans="1:7">
      <c r="A4" s="1" t="s">
        <v>128</v>
      </c>
    </row>
    <row r="5" spans="1:7">
      <c r="A5" s="1"/>
    </row>
    <row r="6" spans="1:7" ht="20.25">
      <c r="A6" s="37" t="s">
        <v>126</v>
      </c>
      <c r="B6" s="38"/>
      <c r="C6" s="38"/>
      <c r="D6" s="38"/>
      <c r="E6" s="38"/>
      <c r="F6" s="38"/>
      <c r="G6" s="38"/>
    </row>
    <row r="7" spans="1:7" ht="34.5" customHeight="1" thickBot="1">
      <c r="A7" s="20"/>
      <c r="B7" s="21"/>
      <c r="C7" s="21"/>
      <c r="D7" s="21"/>
    </row>
    <row r="8" spans="1:7" hidden="1">
      <c r="A8" s="3" t="s">
        <v>2</v>
      </c>
    </row>
    <row r="9" spans="1:7" hidden="1">
      <c r="A9" s="3" t="s">
        <v>3</v>
      </c>
    </row>
    <row r="10" spans="1:7" ht="36" hidden="1">
      <c r="A10" s="39" t="s">
        <v>4</v>
      </c>
      <c r="B10" s="18" t="s">
        <v>5</v>
      </c>
      <c r="C10" s="42" t="s">
        <v>7</v>
      </c>
      <c r="D10" s="43"/>
    </row>
    <row r="11" spans="1:7" hidden="1">
      <c r="A11" s="40"/>
      <c r="B11" s="4" t="s">
        <v>6</v>
      </c>
      <c r="C11" s="44"/>
      <c r="D11" s="45"/>
    </row>
    <row r="12" spans="1:7" ht="77.25" customHeight="1" thickBot="1">
      <c r="A12" s="41"/>
      <c r="B12" s="19" t="s">
        <v>96</v>
      </c>
      <c r="C12" s="46"/>
      <c r="D12" s="47"/>
    </row>
    <row r="13" spans="1:7" ht="30.75" customHeight="1" thickBot="1">
      <c r="A13" s="6" t="s">
        <v>8</v>
      </c>
      <c r="B13" s="5" t="s">
        <v>97</v>
      </c>
      <c r="C13" s="7" t="s">
        <v>9</v>
      </c>
      <c r="D13" s="22" t="s">
        <v>95</v>
      </c>
    </row>
    <row r="14" spans="1:7" ht="30.75" customHeight="1" thickBot="1">
      <c r="A14" s="6" t="s">
        <v>10</v>
      </c>
      <c r="B14" s="5" t="s">
        <v>98</v>
      </c>
      <c r="C14" s="7" t="s">
        <v>11</v>
      </c>
      <c r="D14" s="9"/>
    </row>
    <row r="15" spans="1:7" ht="33.75" customHeight="1" thickBot="1">
      <c r="A15" s="6" t="s">
        <v>12</v>
      </c>
      <c r="B15" s="5" t="s">
        <v>99</v>
      </c>
      <c r="C15" s="7" t="s">
        <v>13</v>
      </c>
      <c r="D15" s="9"/>
    </row>
    <row r="16" spans="1:7" ht="39" customHeight="1" thickBot="1">
      <c r="A16" s="6" t="s">
        <v>14</v>
      </c>
      <c r="B16" s="5" t="s">
        <v>100</v>
      </c>
      <c r="C16" s="7" t="s">
        <v>15</v>
      </c>
      <c r="D16" s="8" t="s">
        <v>94</v>
      </c>
    </row>
    <row r="17" spans="1:7" ht="15.75" thickBot="1">
      <c r="A17" s="6" t="s">
        <v>16</v>
      </c>
      <c r="B17" s="5" t="s">
        <v>101</v>
      </c>
      <c r="C17" s="9"/>
      <c r="D17" s="9"/>
    </row>
    <row r="18" spans="1:7" ht="15.75" thickBot="1">
      <c r="A18" s="6" t="s">
        <v>17</v>
      </c>
      <c r="B18" s="5" t="s">
        <v>122</v>
      </c>
      <c r="C18" s="9"/>
      <c r="D18" s="9"/>
    </row>
    <row r="19" spans="1:7">
      <c r="A19" s="2"/>
    </row>
    <row r="20" spans="1:7">
      <c r="A20" s="10"/>
    </row>
    <row r="21" spans="1:7">
      <c r="A21" s="10"/>
    </row>
    <row r="22" spans="1:7" ht="15.75" thickBot="1">
      <c r="A22" s="1" t="s">
        <v>18</v>
      </c>
    </row>
    <row r="23" spans="1:7" ht="15.75" thickBot="1">
      <c r="A23" s="48" t="s">
        <v>19</v>
      </c>
      <c r="B23" s="48" t="s">
        <v>20</v>
      </c>
      <c r="C23" s="48" t="s">
        <v>21</v>
      </c>
      <c r="D23" s="50" t="s">
        <v>22</v>
      </c>
      <c r="E23" s="51"/>
      <c r="F23" s="51"/>
      <c r="G23" s="52"/>
    </row>
    <row r="24" spans="1:7" ht="15.75" thickBot="1">
      <c r="A24" s="49"/>
      <c r="B24" s="49"/>
      <c r="C24" s="49"/>
      <c r="D24" s="11" t="s">
        <v>23</v>
      </c>
      <c r="E24" s="11" t="s">
        <v>24</v>
      </c>
      <c r="F24" s="11" t="s">
        <v>25</v>
      </c>
      <c r="G24" s="11" t="s">
        <v>26</v>
      </c>
    </row>
    <row r="25" spans="1:7" ht="15.75" thickBot="1">
      <c r="A25" s="12">
        <v>1</v>
      </c>
      <c r="B25" s="11">
        <v>2</v>
      </c>
      <c r="C25" s="11">
        <v>3</v>
      </c>
      <c r="D25" s="11">
        <v>4</v>
      </c>
      <c r="E25" s="11">
        <v>5</v>
      </c>
      <c r="F25" s="11">
        <v>6</v>
      </c>
      <c r="G25" s="11">
        <v>7</v>
      </c>
    </row>
    <row r="26" spans="1:7" ht="15.75" thickBot="1">
      <c r="A26" s="53" t="s">
        <v>27</v>
      </c>
      <c r="B26" s="54"/>
      <c r="C26" s="54"/>
      <c r="D26" s="54"/>
      <c r="E26" s="54"/>
      <c r="F26" s="54"/>
      <c r="G26" s="55"/>
    </row>
    <row r="27" spans="1:7" ht="24.75" thickBot="1">
      <c r="A27" s="6" t="s">
        <v>104</v>
      </c>
      <c r="B27" s="13">
        <v>10</v>
      </c>
      <c r="C27" s="23">
        <f>C28+C30+C31+C29+C32</f>
        <v>77580</v>
      </c>
      <c r="D27" s="23">
        <f t="shared" ref="D27:G27" si="0">D28+D30+D31+D29+D32</f>
        <v>15500</v>
      </c>
      <c r="E27" s="23">
        <f t="shared" si="0"/>
        <v>28660</v>
      </c>
      <c r="F27" s="23">
        <f t="shared" si="0"/>
        <v>16710</v>
      </c>
      <c r="G27" s="23">
        <f t="shared" si="0"/>
        <v>16710</v>
      </c>
    </row>
    <row r="28" spans="1:7" ht="15.75" thickBot="1">
      <c r="A28" s="28" t="s">
        <v>103</v>
      </c>
      <c r="B28" s="29">
        <v>11</v>
      </c>
      <c r="C28" s="24">
        <f t="shared" ref="C28:C33" si="1">D28+E28+F28+G28</f>
        <v>50400</v>
      </c>
      <c r="D28" s="24">
        <v>11500</v>
      </c>
      <c r="E28" s="24">
        <v>12900</v>
      </c>
      <c r="F28" s="24">
        <v>13000</v>
      </c>
      <c r="G28" s="24">
        <v>13000</v>
      </c>
    </row>
    <row r="29" spans="1:7" ht="24.75" thickBot="1">
      <c r="A29" s="28" t="s">
        <v>108</v>
      </c>
      <c r="B29" s="29">
        <v>12</v>
      </c>
      <c r="C29" s="24">
        <f t="shared" si="1"/>
        <v>2000</v>
      </c>
      <c r="D29" s="24">
        <v>400</v>
      </c>
      <c r="E29" s="24">
        <v>400</v>
      </c>
      <c r="F29" s="24">
        <v>600</v>
      </c>
      <c r="G29" s="24">
        <v>600</v>
      </c>
    </row>
    <row r="30" spans="1:7" ht="24.75" thickBot="1">
      <c r="A30" s="28" t="s">
        <v>127</v>
      </c>
      <c r="B30" s="29">
        <v>13</v>
      </c>
      <c r="C30" s="24">
        <f t="shared" si="1"/>
        <v>11600</v>
      </c>
      <c r="D30" s="24">
        <v>900</v>
      </c>
      <c r="E30" s="24">
        <v>9500</v>
      </c>
      <c r="F30" s="24">
        <v>600</v>
      </c>
      <c r="G30" s="24">
        <v>600</v>
      </c>
    </row>
    <row r="31" spans="1:7" ht="15.75" thickBot="1">
      <c r="A31" s="28" t="s">
        <v>102</v>
      </c>
      <c r="B31" s="29">
        <v>14</v>
      </c>
      <c r="C31" s="24">
        <f t="shared" si="1"/>
        <v>7800</v>
      </c>
      <c r="D31" s="24">
        <v>2500</v>
      </c>
      <c r="E31" s="24">
        <v>4000</v>
      </c>
      <c r="F31" s="24">
        <v>650</v>
      </c>
      <c r="G31" s="24">
        <v>650</v>
      </c>
    </row>
    <row r="32" spans="1:7" ht="15.75" thickBot="1">
      <c r="A32" s="28" t="s">
        <v>121</v>
      </c>
      <c r="B32" s="29">
        <v>15</v>
      </c>
      <c r="C32" s="24">
        <f t="shared" si="1"/>
        <v>5780</v>
      </c>
      <c r="D32" s="24">
        <v>200</v>
      </c>
      <c r="E32" s="24">
        <v>1860</v>
      </c>
      <c r="F32" s="24">
        <v>1860</v>
      </c>
      <c r="G32" s="24">
        <v>1860</v>
      </c>
    </row>
    <row r="33" spans="1:7" ht="15.75" thickBot="1">
      <c r="A33" s="28" t="s">
        <v>28</v>
      </c>
      <c r="B33" s="29">
        <v>20</v>
      </c>
      <c r="C33" s="24">
        <f t="shared" si="1"/>
        <v>210</v>
      </c>
      <c r="D33" s="24">
        <v>30</v>
      </c>
      <c r="E33" s="24">
        <v>60</v>
      </c>
      <c r="F33" s="24">
        <v>60</v>
      </c>
      <c r="G33" s="24">
        <v>60</v>
      </c>
    </row>
    <row r="34" spans="1:7" ht="15.75" thickBot="1">
      <c r="A34" s="28" t="s">
        <v>30</v>
      </c>
      <c r="B34" s="29">
        <v>30</v>
      </c>
      <c r="C34" s="30" t="s">
        <v>29</v>
      </c>
      <c r="D34" s="30" t="s">
        <v>29</v>
      </c>
      <c r="E34" s="30" t="s">
        <v>29</v>
      </c>
      <c r="F34" s="30" t="s">
        <v>29</v>
      </c>
      <c r="G34" s="30" t="s">
        <v>29</v>
      </c>
    </row>
    <row r="35" spans="1:7" ht="15.75" thickBot="1">
      <c r="A35" s="28" t="s">
        <v>31</v>
      </c>
      <c r="B35" s="29">
        <v>40</v>
      </c>
      <c r="C35" s="24" t="s">
        <v>105</v>
      </c>
      <c r="D35" s="24" t="s">
        <v>105</v>
      </c>
      <c r="E35" s="24" t="s">
        <v>105</v>
      </c>
      <c r="F35" s="24" t="s">
        <v>105</v>
      </c>
      <c r="G35" s="24" t="s">
        <v>105</v>
      </c>
    </row>
    <row r="36" spans="1:7" ht="24.75" thickBot="1">
      <c r="A36" s="28" t="s">
        <v>32</v>
      </c>
      <c r="B36" s="29">
        <v>50</v>
      </c>
      <c r="C36" s="24">
        <f>C27-C33</f>
        <v>77370</v>
      </c>
      <c r="D36" s="24">
        <f t="shared" ref="D36:G36" si="2">D27-D33</f>
        <v>15470</v>
      </c>
      <c r="E36" s="24">
        <f>E27-E33</f>
        <v>28600</v>
      </c>
      <c r="F36" s="24">
        <f t="shared" si="2"/>
        <v>16650</v>
      </c>
      <c r="G36" s="24">
        <f t="shared" si="2"/>
        <v>16650</v>
      </c>
    </row>
    <row r="37" spans="1:7" ht="24.75" thickBot="1">
      <c r="A37" s="28" t="s">
        <v>33</v>
      </c>
      <c r="B37" s="29">
        <v>60</v>
      </c>
      <c r="C37" s="24">
        <f>C39+C47+C48+C49+C50</f>
        <v>64450.7</v>
      </c>
      <c r="D37" s="24">
        <f>D39+D47+D48+D49+D50</f>
        <v>13302</v>
      </c>
      <c r="E37" s="24">
        <f>E39+E47+E48+E49+E50</f>
        <v>24771.5</v>
      </c>
      <c r="F37" s="24">
        <f>F39+F47+F48+F49+F50</f>
        <v>13188.6</v>
      </c>
      <c r="G37" s="24">
        <f>G39+G47+G48+G49+G50</f>
        <v>13188.6</v>
      </c>
    </row>
    <row r="38" spans="1:7" ht="15.75" thickBot="1">
      <c r="A38" s="28" t="s">
        <v>34</v>
      </c>
      <c r="B38" s="31"/>
      <c r="C38" s="31"/>
      <c r="D38" s="31"/>
      <c r="E38" s="31"/>
      <c r="F38" s="31"/>
      <c r="G38" s="31"/>
    </row>
    <row r="39" spans="1:7" ht="15.75" thickBot="1">
      <c r="A39" s="32" t="s">
        <v>113</v>
      </c>
      <c r="B39" s="29">
        <v>61</v>
      </c>
      <c r="C39" s="24">
        <f>D39+E39+F39+G39</f>
        <v>23019.5</v>
      </c>
      <c r="D39" s="26">
        <f>D40+D41+D42+D43+D44+D45+D46</f>
        <v>3037.5</v>
      </c>
      <c r="E39" s="26">
        <f>E40+E41+E42+E43+E44+E45+E46</f>
        <v>14507</v>
      </c>
      <c r="F39" s="26">
        <f>F40+F41+F42+F43+F44+F45+F46</f>
        <v>2737.5</v>
      </c>
      <c r="G39" s="26">
        <f>G40+G41+G42+G43+G44+G45+G46</f>
        <v>2737.5</v>
      </c>
    </row>
    <row r="40" spans="1:7" ht="24.75" thickBot="1">
      <c r="A40" s="33" t="s">
        <v>114</v>
      </c>
      <c r="B40" s="34"/>
      <c r="C40" s="27">
        <f t="shared" ref="C40:C46" si="3">D40+E40+F40+G40</f>
        <v>390</v>
      </c>
      <c r="D40" s="25">
        <v>135</v>
      </c>
      <c r="E40" s="25">
        <v>85</v>
      </c>
      <c r="F40" s="25">
        <v>85</v>
      </c>
      <c r="G40" s="25">
        <v>85</v>
      </c>
    </row>
    <row r="41" spans="1:7" ht="15.75" thickBot="1">
      <c r="A41" s="33" t="s">
        <v>115</v>
      </c>
      <c r="B41" s="34"/>
      <c r="C41" s="27">
        <f t="shared" si="3"/>
        <v>13100</v>
      </c>
      <c r="D41" s="25">
        <v>500</v>
      </c>
      <c r="E41" s="25">
        <v>10600</v>
      </c>
      <c r="F41" s="25">
        <v>1000</v>
      </c>
      <c r="G41" s="25">
        <v>1000</v>
      </c>
    </row>
    <row r="42" spans="1:7" ht="15.75" thickBot="1">
      <c r="A42" s="33" t="s">
        <v>116</v>
      </c>
      <c r="B42" s="34"/>
      <c r="C42" s="27">
        <f t="shared" si="3"/>
        <v>1194.5</v>
      </c>
      <c r="D42" s="25">
        <v>150</v>
      </c>
      <c r="E42" s="25">
        <v>544.5</v>
      </c>
      <c r="F42" s="25">
        <v>250</v>
      </c>
      <c r="G42" s="25">
        <v>250</v>
      </c>
    </row>
    <row r="43" spans="1:7" ht="15.75" thickBot="1">
      <c r="A43" s="33" t="s">
        <v>117</v>
      </c>
      <c r="B43" s="34"/>
      <c r="C43" s="27">
        <f t="shared" si="3"/>
        <v>1363</v>
      </c>
      <c r="D43" s="25">
        <v>287.5</v>
      </c>
      <c r="E43" s="25">
        <v>500.5</v>
      </c>
      <c r="F43" s="25">
        <v>287.5</v>
      </c>
      <c r="G43" s="25">
        <v>287.5</v>
      </c>
    </row>
    <row r="44" spans="1:7" ht="15.75" thickBot="1">
      <c r="A44" s="33" t="s">
        <v>118</v>
      </c>
      <c r="B44" s="34"/>
      <c r="C44" s="27">
        <f t="shared" si="3"/>
        <v>260</v>
      </c>
      <c r="D44" s="25">
        <v>65</v>
      </c>
      <c r="E44" s="25">
        <v>65</v>
      </c>
      <c r="F44" s="25">
        <v>65</v>
      </c>
      <c r="G44" s="25">
        <v>65</v>
      </c>
    </row>
    <row r="45" spans="1:7" ht="15.75" thickBot="1">
      <c r="A45" s="33" t="s">
        <v>119</v>
      </c>
      <c r="B45" s="34"/>
      <c r="C45" s="27">
        <f t="shared" si="3"/>
        <v>4012</v>
      </c>
      <c r="D45" s="25">
        <v>750</v>
      </c>
      <c r="E45" s="25">
        <v>1162</v>
      </c>
      <c r="F45" s="25">
        <v>1050</v>
      </c>
      <c r="G45" s="25">
        <v>1050</v>
      </c>
    </row>
    <row r="46" spans="1:7" ht="15.75" thickBot="1">
      <c r="A46" s="33" t="s">
        <v>120</v>
      </c>
      <c r="B46" s="34"/>
      <c r="C46" s="27">
        <f t="shared" si="3"/>
        <v>2700</v>
      </c>
      <c r="D46" s="25">
        <v>1150</v>
      </c>
      <c r="E46" s="25">
        <v>1550</v>
      </c>
      <c r="F46" s="25">
        <v>0</v>
      </c>
      <c r="G46" s="25">
        <v>0</v>
      </c>
    </row>
    <row r="47" spans="1:7" ht="15.75" thickBot="1">
      <c r="A47" s="32" t="s">
        <v>36</v>
      </c>
      <c r="B47" s="29">
        <v>62</v>
      </c>
      <c r="C47" s="24">
        <f>D47+E47+F47+G47</f>
        <v>29850</v>
      </c>
      <c r="D47" s="24">
        <v>7462.5</v>
      </c>
      <c r="E47" s="24">
        <v>7462.5</v>
      </c>
      <c r="F47" s="24">
        <v>7462.5</v>
      </c>
      <c r="G47" s="24">
        <v>7462.5</v>
      </c>
    </row>
    <row r="48" spans="1:7" ht="15.75" thickBot="1">
      <c r="A48" s="32" t="s">
        <v>37</v>
      </c>
      <c r="B48" s="29">
        <v>63</v>
      </c>
      <c r="C48" s="24">
        <f>D48+E48+F48+G48</f>
        <v>6568</v>
      </c>
      <c r="D48" s="24">
        <v>1642</v>
      </c>
      <c r="E48" s="24">
        <v>1642</v>
      </c>
      <c r="F48" s="24">
        <v>1642</v>
      </c>
      <c r="G48" s="24">
        <v>1642</v>
      </c>
    </row>
    <row r="49" spans="1:7" ht="15.75" thickBot="1">
      <c r="A49" s="32" t="s">
        <v>38</v>
      </c>
      <c r="B49" s="29">
        <v>64</v>
      </c>
      <c r="C49" s="24">
        <f>D49+E49+F49+G49</f>
        <v>3973.2</v>
      </c>
      <c r="D49" s="24">
        <v>900</v>
      </c>
      <c r="E49" s="24">
        <v>900</v>
      </c>
      <c r="F49" s="24">
        <v>1086.5999999999999</v>
      </c>
      <c r="G49" s="24">
        <v>1086.5999999999999</v>
      </c>
    </row>
    <row r="50" spans="1:7" ht="15.75" thickBot="1">
      <c r="A50" s="32" t="s">
        <v>39</v>
      </c>
      <c r="B50" s="29">
        <v>65</v>
      </c>
      <c r="C50" s="24">
        <f>D50+E50+F50+G50</f>
        <v>1040</v>
      </c>
      <c r="D50" s="24">
        <v>260</v>
      </c>
      <c r="E50" s="24">
        <v>260</v>
      </c>
      <c r="F50" s="24">
        <v>260</v>
      </c>
      <c r="G50" s="24">
        <v>260</v>
      </c>
    </row>
    <row r="51" spans="1:7" ht="15.75" thickBot="1">
      <c r="A51" s="28" t="s">
        <v>40</v>
      </c>
      <c r="B51" s="31"/>
      <c r="C51" s="31"/>
      <c r="D51" s="31"/>
      <c r="E51" s="31"/>
      <c r="F51" s="31"/>
      <c r="G51" s="31"/>
    </row>
    <row r="52" spans="1:7" ht="15.75" thickBot="1">
      <c r="A52" s="32" t="s">
        <v>41</v>
      </c>
      <c r="B52" s="29">
        <v>71</v>
      </c>
      <c r="C52" s="24">
        <f>C36-C37</f>
        <v>12919.300000000003</v>
      </c>
      <c r="D52" s="24">
        <f>D36-D37</f>
        <v>2168</v>
      </c>
      <c r="E52" s="24">
        <f>E36-E37</f>
        <v>3828.5</v>
      </c>
      <c r="F52" s="24">
        <f t="shared" ref="F52:G52" si="4">F36-F37</f>
        <v>3461.3999999999996</v>
      </c>
      <c r="G52" s="24">
        <f t="shared" si="4"/>
        <v>3461.3999999999996</v>
      </c>
    </row>
    <row r="53" spans="1:7" ht="15.75" thickBot="1">
      <c r="A53" s="32" t="s">
        <v>42</v>
      </c>
      <c r="B53" s="29">
        <v>72</v>
      </c>
      <c r="C53" s="30" t="s">
        <v>105</v>
      </c>
      <c r="D53" s="30" t="s">
        <v>105</v>
      </c>
      <c r="E53" s="30" t="s">
        <v>105</v>
      </c>
      <c r="F53" s="30" t="s">
        <v>105</v>
      </c>
      <c r="G53" s="30" t="s">
        <v>105</v>
      </c>
    </row>
    <row r="54" spans="1:7" ht="15.75" thickBot="1">
      <c r="A54" s="28" t="s">
        <v>43</v>
      </c>
      <c r="B54" s="29">
        <v>80</v>
      </c>
      <c r="C54" s="24">
        <f>D54+E54+F54+G54</f>
        <v>820</v>
      </c>
      <c r="D54" s="24">
        <f>D56+D57</f>
        <v>205</v>
      </c>
      <c r="E54" s="24">
        <f t="shared" ref="E54:G54" si="5">E56+E57</f>
        <v>285</v>
      </c>
      <c r="F54" s="24">
        <f t="shared" si="5"/>
        <v>165</v>
      </c>
      <c r="G54" s="24">
        <f t="shared" si="5"/>
        <v>165</v>
      </c>
    </row>
    <row r="55" spans="1:7" ht="15.75" thickBot="1">
      <c r="A55" s="28" t="s">
        <v>44</v>
      </c>
      <c r="B55" s="31"/>
      <c r="C55" s="31"/>
      <c r="D55" s="31"/>
      <c r="E55" s="31"/>
      <c r="F55" s="31"/>
      <c r="G55" s="31"/>
    </row>
    <row r="56" spans="1:7" ht="15.75" thickBot="1">
      <c r="A56" s="32" t="s">
        <v>45</v>
      </c>
      <c r="B56" s="29">
        <v>81</v>
      </c>
      <c r="C56" s="24">
        <f>D56+E56+F56+G56</f>
        <v>500</v>
      </c>
      <c r="D56" s="24">
        <v>155</v>
      </c>
      <c r="E56" s="24">
        <v>115</v>
      </c>
      <c r="F56" s="24">
        <v>115</v>
      </c>
      <c r="G56" s="24">
        <v>115</v>
      </c>
    </row>
    <row r="57" spans="1:7" ht="15.75" thickBot="1">
      <c r="A57" s="32" t="s">
        <v>46</v>
      </c>
      <c r="B57" s="29">
        <v>82</v>
      </c>
      <c r="C57" s="24">
        <f>D57+E57+F57+G57</f>
        <v>320</v>
      </c>
      <c r="D57" s="24">
        <v>50</v>
      </c>
      <c r="E57" s="24">
        <v>170</v>
      </c>
      <c r="F57" s="24">
        <v>50</v>
      </c>
      <c r="G57" s="24">
        <v>50</v>
      </c>
    </row>
    <row r="58" spans="1:7" ht="24.75" thickBot="1">
      <c r="A58" s="32" t="s">
        <v>47</v>
      </c>
      <c r="B58" s="29">
        <v>83</v>
      </c>
      <c r="C58" s="30" t="s">
        <v>105</v>
      </c>
      <c r="D58" s="30" t="s">
        <v>105</v>
      </c>
      <c r="E58" s="30" t="s">
        <v>105</v>
      </c>
      <c r="F58" s="30" t="s">
        <v>105</v>
      </c>
      <c r="G58" s="30" t="s">
        <v>105</v>
      </c>
    </row>
    <row r="59" spans="1:7">
      <c r="A59" s="35" t="s">
        <v>48</v>
      </c>
      <c r="B59" s="56">
        <v>90</v>
      </c>
      <c r="C59" s="58">
        <f>C62+C63+C64+C65+C66</f>
        <v>11166</v>
      </c>
      <c r="D59" s="58">
        <f t="shared" ref="D59:G59" si="6">D62+D63+D64+D65+D66</f>
        <v>2301.8000000000002</v>
      </c>
      <c r="E59" s="58">
        <f t="shared" si="6"/>
        <v>3259.6000000000004</v>
      </c>
      <c r="F59" s="58">
        <f t="shared" si="6"/>
        <v>2802.3</v>
      </c>
      <c r="G59" s="58">
        <f t="shared" si="6"/>
        <v>2802.3</v>
      </c>
    </row>
    <row r="60" spans="1:7" ht="15.75" thickBot="1">
      <c r="A60" s="28" t="s">
        <v>49</v>
      </c>
      <c r="B60" s="57"/>
      <c r="C60" s="59"/>
      <c r="D60" s="60"/>
      <c r="E60" s="60"/>
      <c r="F60" s="60"/>
      <c r="G60" s="60"/>
    </row>
    <row r="61" spans="1:7" ht="29.25" customHeight="1" thickBot="1">
      <c r="A61" s="28" t="s">
        <v>34</v>
      </c>
      <c r="B61" s="31"/>
      <c r="C61" s="31"/>
      <c r="D61" s="31"/>
      <c r="E61" s="31"/>
      <c r="F61" s="31"/>
      <c r="G61" s="31"/>
    </row>
    <row r="62" spans="1:7" ht="15.75" thickBot="1">
      <c r="A62" s="32" t="s">
        <v>35</v>
      </c>
      <c r="B62" s="29">
        <v>91</v>
      </c>
      <c r="C62" s="24">
        <f>D62+E62+F62+G62</f>
        <v>420</v>
      </c>
      <c r="D62" s="24">
        <v>105</v>
      </c>
      <c r="E62" s="24">
        <v>105</v>
      </c>
      <c r="F62" s="24">
        <v>105</v>
      </c>
      <c r="G62" s="24">
        <v>105</v>
      </c>
    </row>
    <row r="63" spans="1:7" ht="15.75" thickBot="1">
      <c r="A63" s="32" t="s">
        <v>36</v>
      </c>
      <c r="B63" s="29">
        <v>92</v>
      </c>
      <c r="C63" s="24">
        <f>D63+E63+F63+G63</f>
        <v>7100</v>
      </c>
      <c r="D63" s="24">
        <v>1409</v>
      </c>
      <c r="E63" s="24">
        <v>2091</v>
      </c>
      <c r="F63" s="24">
        <v>1800</v>
      </c>
      <c r="G63" s="24">
        <v>1800</v>
      </c>
    </row>
    <row r="64" spans="1:7" ht="15.75" thickBot="1">
      <c r="A64" s="32" t="s">
        <v>37</v>
      </c>
      <c r="B64" s="29">
        <v>93</v>
      </c>
      <c r="C64" s="24">
        <f>D64+E64+F64+G64</f>
        <v>1562</v>
      </c>
      <c r="D64" s="24">
        <v>310</v>
      </c>
      <c r="E64" s="24">
        <v>460</v>
      </c>
      <c r="F64" s="24">
        <v>396</v>
      </c>
      <c r="G64" s="24">
        <v>396</v>
      </c>
    </row>
    <row r="65" spans="1:7" ht="15.75" thickBot="1">
      <c r="A65" s="32" t="s">
        <v>38</v>
      </c>
      <c r="B65" s="29">
        <v>94</v>
      </c>
      <c r="C65" s="24">
        <f>D65+E65+F65+G65</f>
        <v>1806.8</v>
      </c>
      <c r="D65" s="24">
        <v>328.5</v>
      </c>
      <c r="E65" s="24">
        <v>574.29999999999995</v>
      </c>
      <c r="F65" s="24">
        <v>452</v>
      </c>
      <c r="G65" s="24">
        <v>452</v>
      </c>
    </row>
    <row r="66" spans="1:7" ht="15.75" thickBot="1">
      <c r="A66" s="32" t="s">
        <v>39</v>
      </c>
      <c r="B66" s="29">
        <v>95</v>
      </c>
      <c r="C66" s="24">
        <f>D66+E66+F66+G66</f>
        <v>277.20000000000005</v>
      </c>
      <c r="D66" s="30">
        <v>149.30000000000001</v>
      </c>
      <c r="E66" s="30">
        <v>29.3</v>
      </c>
      <c r="F66" s="30">
        <v>49.3</v>
      </c>
      <c r="G66" s="30">
        <v>49.3</v>
      </c>
    </row>
    <row r="67" spans="1:7" ht="42" customHeight="1" thickBot="1">
      <c r="A67" s="28" t="s">
        <v>50</v>
      </c>
      <c r="B67" s="29">
        <v>100</v>
      </c>
      <c r="C67" s="30" t="s">
        <v>29</v>
      </c>
      <c r="D67" s="30" t="s">
        <v>29</v>
      </c>
      <c r="E67" s="30" t="s">
        <v>29</v>
      </c>
      <c r="F67" s="30" t="s">
        <v>29</v>
      </c>
      <c r="G67" s="30" t="s">
        <v>29</v>
      </c>
    </row>
    <row r="68" spans="1:7" ht="21" customHeight="1" thickBot="1">
      <c r="A68" s="28" t="s">
        <v>34</v>
      </c>
      <c r="B68" s="31"/>
      <c r="C68" s="31"/>
      <c r="D68" s="31"/>
      <c r="E68" s="31"/>
      <c r="F68" s="31"/>
      <c r="G68" s="31"/>
    </row>
    <row r="69" spans="1:7" ht="22.5" customHeight="1" thickBot="1">
      <c r="A69" s="32" t="s">
        <v>35</v>
      </c>
      <c r="B69" s="29">
        <v>101</v>
      </c>
      <c r="C69" s="30" t="s">
        <v>29</v>
      </c>
      <c r="D69" s="30" t="s">
        <v>29</v>
      </c>
      <c r="E69" s="30" t="s">
        <v>29</v>
      </c>
      <c r="F69" s="30" t="s">
        <v>29</v>
      </c>
      <c r="G69" s="30" t="s">
        <v>29</v>
      </c>
    </row>
    <row r="70" spans="1:7" ht="23.25" customHeight="1" thickBot="1">
      <c r="A70" s="32" t="s">
        <v>36</v>
      </c>
      <c r="B70" s="29">
        <v>102</v>
      </c>
      <c r="C70" s="30" t="s">
        <v>29</v>
      </c>
      <c r="D70" s="30" t="s">
        <v>29</v>
      </c>
      <c r="E70" s="30" t="s">
        <v>29</v>
      </c>
      <c r="F70" s="30" t="s">
        <v>29</v>
      </c>
      <c r="G70" s="30" t="s">
        <v>29</v>
      </c>
    </row>
    <row r="71" spans="1:7" ht="23.25" customHeight="1" thickBot="1">
      <c r="A71" s="32" t="s">
        <v>37</v>
      </c>
      <c r="B71" s="29">
        <v>103</v>
      </c>
      <c r="C71" s="30" t="s">
        <v>29</v>
      </c>
      <c r="D71" s="30" t="s">
        <v>29</v>
      </c>
      <c r="E71" s="30" t="s">
        <v>29</v>
      </c>
      <c r="F71" s="30" t="s">
        <v>29</v>
      </c>
      <c r="G71" s="30" t="s">
        <v>29</v>
      </c>
    </row>
    <row r="72" spans="1:7" ht="17.25" customHeight="1" thickBot="1">
      <c r="A72" s="32" t="s">
        <v>38</v>
      </c>
      <c r="B72" s="29">
        <v>104</v>
      </c>
      <c r="C72" s="30" t="s">
        <v>29</v>
      </c>
      <c r="D72" s="30" t="s">
        <v>29</v>
      </c>
      <c r="E72" s="30" t="s">
        <v>29</v>
      </c>
      <c r="F72" s="30" t="s">
        <v>29</v>
      </c>
      <c r="G72" s="30" t="s">
        <v>29</v>
      </c>
    </row>
    <row r="73" spans="1:7" ht="20.25" customHeight="1" thickBot="1">
      <c r="A73" s="32" t="s">
        <v>39</v>
      </c>
      <c r="B73" s="29">
        <v>105</v>
      </c>
      <c r="C73" s="30" t="s">
        <v>29</v>
      </c>
      <c r="D73" s="30" t="s">
        <v>29</v>
      </c>
      <c r="E73" s="30" t="s">
        <v>29</v>
      </c>
      <c r="F73" s="30" t="s">
        <v>29</v>
      </c>
      <c r="G73" s="30" t="s">
        <v>29</v>
      </c>
    </row>
    <row r="74" spans="1:7" ht="23.25" customHeight="1">
      <c r="A74" s="56" t="s">
        <v>51</v>
      </c>
      <c r="B74" s="56">
        <v>110</v>
      </c>
      <c r="C74" s="64" t="s">
        <v>29</v>
      </c>
      <c r="D74" s="64" t="s">
        <v>29</v>
      </c>
      <c r="E74" s="64" t="s">
        <v>29</v>
      </c>
      <c r="F74" s="64" t="s">
        <v>29</v>
      </c>
      <c r="G74" s="64" t="s">
        <v>29</v>
      </c>
    </row>
    <row r="75" spans="1:7" ht="19.5" customHeight="1" thickBot="1">
      <c r="A75" s="57"/>
      <c r="B75" s="57"/>
      <c r="C75" s="60"/>
      <c r="D75" s="60"/>
      <c r="E75" s="60"/>
      <c r="F75" s="60"/>
      <c r="G75" s="60"/>
    </row>
    <row r="76" spans="1:7" ht="15" customHeight="1" thickBot="1">
      <c r="A76" s="28" t="s">
        <v>34</v>
      </c>
      <c r="B76" s="31"/>
      <c r="C76" s="31"/>
      <c r="D76" s="31"/>
      <c r="E76" s="31"/>
      <c r="F76" s="31"/>
      <c r="G76" s="31"/>
    </row>
    <row r="77" spans="1:7" ht="33.75" customHeight="1" thickBot="1">
      <c r="A77" s="32" t="s">
        <v>35</v>
      </c>
      <c r="B77" s="29">
        <v>111</v>
      </c>
      <c r="C77" s="30" t="s">
        <v>29</v>
      </c>
      <c r="D77" s="30" t="s">
        <v>29</v>
      </c>
      <c r="E77" s="30" t="s">
        <v>29</v>
      </c>
      <c r="F77" s="30" t="s">
        <v>29</v>
      </c>
      <c r="G77" s="30" t="s">
        <v>29</v>
      </c>
    </row>
    <row r="78" spans="1:7" ht="26.25" customHeight="1" thickBot="1">
      <c r="A78" s="32" t="s">
        <v>36</v>
      </c>
      <c r="B78" s="29">
        <v>112</v>
      </c>
      <c r="C78" s="30" t="s">
        <v>29</v>
      </c>
      <c r="D78" s="30" t="s">
        <v>29</v>
      </c>
      <c r="E78" s="30" t="s">
        <v>29</v>
      </c>
      <c r="F78" s="30" t="s">
        <v>29</v>
      </c>
      <c r="G78" s="30" t="s">
        <v>29</v>
      </c>
    </row>
    <row r="79" spans="1:7" ht="29.25" customHeight="1" thickBot="1">
      <c r="A79" s="32" t="s">
        <v>37</v>
      </c>
      <c r="B79" s="29">
        <v>113</v>
      </c>
      <c r="C79" s="30" t="s">
        <v>29</v>
      </c>
      <c r="D79" s="30" t="s">
        <v>29</v>
      </c>
      <c r="E79" s="30" t="s">
        <v>29</v>
      </c>
      <c r="F79" s="30" t="s">
        <v>29</v>
      </c>
      <c r="G79" s="30" t="s">
        <v>29</v>
      </c>
    </row>
    <row r="80" spans="1:7" ht="27.75" customHeight="1" thickBot="1">
      <c r="A80" s="32" t="s">
        <v>38</v>
      </c>
      <c r="B80" s="29">
        <v>114</v>
      </c>
      <c r="C80" s="30" t="s">
        <v>29</v>
      </c>
      <c r="D80" s="30" t="s">
        <v>29</v>
      </c>
      <c r="E80" s="30" t="s">
        <v>29</v>
      </c>
      <c r="F80" s="30" t="s">
        <v>29</v>
      </c>
      <c r="G80" s="30" t="s">
        <v>29</v>
      </c>
    </row>
    <row r="81" spans="1:7" ht="22.5" customHeight="1" thickBot="1">
      <c r="A81" s="32" t="s">
        <v>39</v>
      </c>
      <c r="B81" s="29">
        <v>115</v>
      </c>
      <c r="C81" s="30" t="s">
        <v>29</v>
      </c>
      <c r="D81" s="30" t="s">
        <v>29</v>
      </c>
      <c r="E81" s="30" t="s">
        <v>29</v>
      </c>
      <c r="F81" s="30" t="s">
        <v>29</v>
      </c>
      <c r="G81" s="30" t="s">
        <v>29</v>
      </c>
    </row>
    <row r="82" spans="1:7" ht="22.5" customHeight="1" thickBot="1">
      <c r="A82" s="28" t="s">
        <v>52</v>
      </c>
      <c r="B82" s="31"/>
      <c r="C82" s="31"/>
      <c r="D82" s="31"/>
      <c r="E82" s="31"/>
      <c r="F82" s="31"/>
      <c r="G82" s="31"/>
    </row>
    <row r="83" spans="1:7" ht="15.75" thickBot="1">
      <c r="A83" s="32" t="s">
        <v>41</v>
      </c>
      <c r="B83" s="29">
        <v>121</v>
      </c>
      <c r="C83" s="24">
        <f>C52+C54-C59</f>
        <v>2573.3000000000029</v>
      </c>
      <c r="D83" s="24">
        <f>D52+D54-D59</f>
        <v>71.199999999999818</v>
      </c>
      <c r="E83" s="24">
        <f>E52+E54-E59</f>
        <v>853.89999999999964</v>
      </c>
      <c r="F83" s="24">
        <f t="shared" ref="F83:G83" si="7">F52+F54-F59</f>
        <v>824.09999999999945</v>
      </c>
      <c r="G83" s="24">
        <f t="shared" si="7"/>
        <v>824.09999999999945</v>
      </c>
    </row>
    <row r="84" spans="1:7" ht="15.75" thickBot="1">
      <c r="A84" s="32" t="s">
        <v>42</v>
      </c>
      <c r="B84" s="29">
        <v>122</v>
      </c>
      <c r="C84" s="30" t="s">
        <v>105</v>
      </c>
      <c r="D84" s="30" t="s">
        <v>105</v>
      </c>
      <c r="E84" s="30" t="s">
        <v>105</v>
      </c>
      <c r="F84" s="30" t="s">
        <v>105</v>
      </c>
      <c r="G84" s="30" t="s">
        <v>105</v>
      </c>
    </row>
    <row r="85" spans="1:7" ht="15.75" thickBot="1">
      <c r="A85" s="28" t="s">
        <v>53</v>
      </c>
      <c r="B85" s="29">
        <v>130</v>
      </c>
      <c r="C85" s="30" t="s">
        <v>29</v>
      </c>
      <c r="D85" s="30" t="s">
        <v>29</v>
      </c>
      <c r="E85" s="30" t="s">
        <v>29</v>
      </c>
      <c r="F85" s="30" t="s">
        <v>29</v>
      </c>
      <c r="G85" s="30" t="s">
        <v>29</v>
      </c>
    </row>
    <row r="86" spans="1:7" ht="15.75" thickBot="1">
      <c r="A86" s="28" t="s">
        <v>54</v>
      </c>
      <c r="B86" s="29">
        <v>140</v>
      </c>
      <c r="C86" s="30" t="s">
        <v>29</v>
      </c>
      <c r="D86" s="30" t="s">
        <v>29</v>
      </c>
      <c r="E86" s="30" t="s">
        <v>29</v>
      </c>
      <c r="F86" s="30" t="s">
        <v>29</v>
      </c>
      <c r="G86" s="30" t="s">
        <v>29</v>
      </c>
    </row>
    <row r="87" spans="1:7" ht="15.75" thickBot="1">
      <c r="A87" s="28" t="s">
        <v>55</v>
      </c>
      <c r="B87" s="29">
        <v>150</v>
      </c>
      <c r="C87" s="24" t="str">
        <f>C90</f>
        <v>-</v>
      </c>
      <c r="D87" s="24" t="s">
        <v>105</v>
      </c>
      <c r="E87" s="24" t="s">
        <v>105</v>
      </c>
      <c r="F87" s="24" t="s">
        <v>105</v>
      </c>
      <c r="G87" s="24" t="s">
        <v>105</v>
      </c>
    </row>
    <row r="88" spans="1:7" ht="23.25" customHeight="1" thickBot="1">
      <c r="A88" s="28" t="s">
        <v>44</v>
      </c>
      <c r="B88" s="31"/>
      <c r="C88" s="31"/>
      <c r="D88" s="31"/>
      <c r="E88" s="31"/>
      <c r="F88" s="31"/>
      <c r="G88" s="31"/>
    </row>
    <row r="89" spans="1:7" ht="35.25" customHeight="1" thickBot="1">
      <c r="A89" s="32" t="s">
        <v>56</v>
      </c>
      <c r="B89" s="29">
        <v>152</v>
      </c>
      <c r="C89" s="30" t="s">
        <v>29</v>
      </c>
      <c r="D89" s="30" t="s">
        <v>29</v>
      </c>
      <c r="E89" s="30" t="s">
        <v>29</v>
      </c>
      <c r="F89" s="30" t="s">
        <v>29</v>
      </c>
      <c r="G89" s="30" t="s">
        <v>29</v>
      </c>
    </row>
    <row r="90" spans="1:7" ht="15.75" thickBot="1">
      <c r="A90" s="32" t="s">
        <v>57</v>
      </c>
      <c r="B90" s="29">
        <v>154</v>
      </c>
      <c r="C90" s="24" t="s">
        <v>105</v>
      </c>
      <c r="D90" s="24" t="s">
        <v>105</v>
      </c>
      <c r="E90" s="24" t="s">
        <v>105</v>
      </c>
      <c r="F90" s="24" t="s">
        <v>105</v>
      </c>
      <c r="G90" s="24" t="s">
        <v>105</v>
      </c>
    </row>
    <row r="91" spans="1:7" ht="15.75" thickBot="1">
      <c r="A91" s="28" t="s">
        <v>58</v>
      </c>
      <c r="B91" s="29">
        <v>160</v>
      </c>
      <c r="C91" s="30" t="s">
        <v>29</v>
      </c>
      <c r="D91" s="30" t="s">
        <v>29</v>
      </c>
      <c r="E91" s="30" t="s">
        <v>29</v>
      </c>
      <c r="F91" s="30" t="s">
        <v>29</v>
      </c>
      <c r="G91" s="30" t="s">
        <v>29</v>
      </c>
    </row>
    <row r="92" spans="1:7" ht="15.75" thickBot="1">
      <c r="A92" s="28" t="s">
        <v>59</v>
      </c>
      <c r="B92" s="29">
        <v>170</v>
      </c>
      <c r="C92" s="30" t="s">
        <v>29</v>
      </c>
      <c r="D92" s="30" t="s">
        <v>29</v>
      </c>
      <c r="E92" s="30" t="s">
        <v>29</v>
      </c>
      <c r="F92" s="30" t="s">
        <v>29</v>
      </c>
      <c r="G92" s="30" t="s">
        <v>29</v>
      </c>
    </row>
    <row r="93" spans="1:7" ht="15.75" thickBot="1">
      <c r="A93" s="28" t="s">
        <v>60</v>
      </c>
      <c r="B93" s="29">
        <v>180</v>
      </c>
      <c r="C93" s="30" t="s">
        <v>29</v>
      </c>
      <c r="D93" s="30" t="s">
        <v>29</v>
      </c>
      <c r="E93" s="30" t="s">
        <v>29</v>
      </c>
      <c r="F93" s="30" t="s">
        <v>29</v>
      </c>
      <c r="G93" s="30" t="s">
        <v>29</v>
      </c>
    </row>
    <row r="94" spans="1:7" ht="37.5" customHeight="1" thickBot="1">
      <c r="A94" s="28" t="s">
        <v>61</v>
      </c>
      <c r="B94" s="31"/>
      <c r="C94" s="31"/>
      <c r="D94" s="31"/>
      <c r="E94" s="31"/>
      <c r="F94" s="31"/>
      <c r="G94" s="31"/>
    </row>
    <row r="95" spans="1:7" ht="15.75" thickBot="1">
      <c r="A95" s="32" t="s">
        <v>41</v>
      </c>
      <c r="B95" s="29">
        <v>191</v>
      </c>
      <c r="C95" s="24" t="s">
        <v>105</v>
      </c>
      <c r="D95" s="24" t="s">
        <v>105</v>
      </c>
      <c r="E95" s="24" t="s">
        <v>105</v>
      </c>
      <c r="F95" s="24" t="s">
        <v>105</v>
      </c>
      <c r="G95" s="24" t="s">
        <v>105</v>
      </c>
    </row>
    <row r="96" spans="1:7" ht="15.75" thickBot="1">
      <c r="A96" s="32" t="s">
        <v>42</v>
      </c>
      <c r="B96" s="29">
        <v>192</v>
      </c>
      <c r="C96" s="30" t="s">
        <v>29</v>
      </c>
      <c r="D96" s="30" t="s">
        <v>29</v>
      </c>
      <c r="E96" s="30" t="s">
        <v>29</v>
      </c>
      <c r="F96" s="30" t="s">
        <v>29</v>
      </c>
      <c r="G96" s="30" t="s">
        <v>29</v>
      </c>
    </row>
    <row r="97" spans="1:7" ht="15.75" thickBot="1">
      <c r="A97" s="28" t="s">
        <v>62</v>
      </c>
      <c r="B97" s="29">
        <v>200</v>
      </c>
      <c r="C97" s="30" t="s">
        <v>29</v>
      </c>
      <c r="D97" s="30" t="s">
        <v>29</v>
      </c>
      <c r="E97" s="30" t="s">
        <v>29</v>
      </c>
      <c r="F97" s="30" t="s">
        <v>29</v>
      </c>
      <c r="G97" s="30" t="s">
        <v>29</v>
      </c>
    </row>
    <row r="98" spans="1:7" ht="15.75" thickBot="1">
      <c r="A98" s="28" t="s">
        <v>63</v>
      </c>
      <c r="B98" s="31"/>
      <c r="C98" s="31"/>
      <c r="D98" s="31"/>
      <c r="E98" s="31"/>
      <c r="F98" s="31"/>
      <c r="G98" s="31"/>
    </row>
    <row r="99" spans="1:7" ht="15.75" thickBot="1">
      <c r="A99" s="32" t="s">
        <v>41</v>
      </c>
      <c r="B99" s="29">
        <v>211</v>
      </c>
      <c r="C99" s="30" t="s">
        <v>29</v>
      </c>
      <c r="D99" s="30" t="s">
        <v>29</v>
      </c>
      <c r="E99" s="30" t="s">
        <v>29</v>
      </c>
      <c r="F99" s="30" t="s">
        <v>29</v>
      </c>
      <c r="G99" s="30" t="s">
        <v>29</v>
      </c>
    </row>
    <row r="100" spans="1:7" ht="15.75" thickBot="1">
      <c r="A100" s="32" t="s">
        <v>42</v>
      </c>
      <c r="B100" s="29">
        <v>212</v>
      </c>
      <c r="C100" s="30" t="s">
        <v>29</v>
      </c>
      <c r="D100" s="30" t="s">
        <v>29</v>
      </c>
      <c r="E100" s="30" t="s">
        <v>29</v>
      </c>
      <c r="F100" s="30" t="s">
        <v>29</v>
      </c>
      <c r="G100" s="30" t="s">
        <v>29</v>
      </c>
    </row>
    <row r="101" spans="1:7" ht="36.75" customHeight="1" thickBot="1">
      <c r="A101" s="28" t="s">
        <v>64</v>
      </c>
      <c r="B101" s="29">
        <v>220</v>
      </c>
      <c r="C101" s="30" t="s">
        <v>29</v>
      </c>
      <c r="D101" s="30" t="s">
        <v>29</v>
      </c>
      <c r="E101" s="30" t="s">
        <v>29</v>
      </c>
      <c r="F101" s="30" t="s">
        <v>29</v>
      </c>
      <c r="G101" s="30" t="s">
        <v>29</v>
      </c>
    </row>
    <row r="102" spans="1:7" ht="15.75" thickBot="1">
      <c r="A102" s="61" t="s">
        <v>65</v>
      </c>
      <c r="B102" s="62"/>
      <c r="C102" s="62"/>
      <c r="D102" s="62"/>
      <c r="E102" s="62"/>
      <c r="F102" s="62"/>
      <c r="G102" s="63"/>
    </row>
    <row r="103" spans="1:7" ht="15.75" thickBot="1">
      <c r="A103" s="28" t="s">
        <v>66</v>
      </c>
      <c r="B103" s="29">
        <v>310</v>
      </c>
      <c r="C103" s="26">
        <f>D103+E103+F103+G103</f>
        <v>23439.5</v>
      </c>
      <c r="D103" s="26">
        <f>D39+D62</f>
        <v>3142.5</v>
      </c>
      <c r="E103" s="26">
        <f>E39+E62</f>
        <v>14612</v>
      </c>
      <c r="F103" s="26">
        <f>F39+F62</f>
        <v>2842.5</v>
      </c>
      <c r="G103" s="26">
        <f>G39+G62</f>
        <v>2842.5</v>
      </c>
    </row>
    <row r="104" spans="1:7" ht="15.75" thickBot="1">
      <c r="A104" s="28" t="s">
        <v>67</v>
      </c>
      <c r="B104" s="29">
        <v>320</v>
      </c>
      <c r="C104" s="26">
        <f t="shared" ref="C104:C112" si="8">D104+E104+F104+G104</f>
        <v>36950</v>
      </c>
      <c r="D104" s="24">
        <f>D47+D63</f>
        <v>8871.5</v>
      </c>
      <c r="E104" s="24">
        <f>E47+E63</f>
        <v>9553.5</v>
      </c>
      <c r="F104" s="24">
        <f>F47+F63</f>
        <v>9262.5</v>
      </c>
      <c r="G104" s="24">
        <f>G47+G63</f>
        <v>9262.5</v>
      </c>
    </row>
    <row r="105" spans="1:7" ht="15.75" thickBot="1">
      <c r="A105" s="28" t="s">
        <v>68</v>
      </c>
      <c r="B105" s="29">
        <v>330</v>
      </c>
      <c r="C105" s="26">
        <f t="shared" si="8"/>
        <v>8130</v>
      </c>
      <c r="D105" s="24">
        <f>D48+D64</f>
        <v>1952</v>
      </c>
      <c r="E105" s="24">
        <f t="shared" ref="E105:G105" si="9">E48+E64</f>
        <v>2102</v>
      </c>
      <c r="F105" s="24">
        <f t="shared" si="9"/>
        <v>2038</v>
      </c>
      <c r="G105" s="24">
        <f t="shared" si="9"/>
        <v>2038</v>
      </c>
    </row>
    <row r="106" spans="1:7" ht="15.75" thickBot="1">
      <c r="A106" s="28" t="s">
        <v>69</v>
      </c>
      <c r="B106" s="29">
        <v>340</v>
      </c>
      <c r="C106" s="26">
        <f t="shared" si="8"/>
        <v>5780</v>
      </c>
      <c r="D106" s="24">
        <f>D49+D65</f>
        <v>1228.5</v>
      </c>
      <c r="E106" s="24">
        <f t="shared" ref="E106:G106" si="10">E49+E65</f>
        <v>1474.3</v>
      </c>
      <c r="F106" s="24">
        <f t="shared" si="10"/>
        <v>1538.6</v>
      </c>
      <c r="G106" s="24">
        <f t="shared" si="10"/>
        <v>1538.6</v>
      </c>
    </row>
    <row r="107" spans="1:7" ht="15.75" thickBot="1">
      <c r="A107" s="28" t="s">
        <v>112</v>
      </c>
      <c r="B107" s="29">
        <v>350</v>
      </c>
      <c r="C107" s="26">
        <f>D107+E107+F107+G107</f>
        <v>1317.2</v>
      </c>
      <c r="D107" s="24">
        <f>D50+D66</f>
        <v>409.3</v>
      </c>
      <c r="E107" s="24">
        <f t="shared" ref="E107" si="11">E50+E66</f>
        <v>289.3</v>
      </c>
      <c r="F107" s="24">
        <f>F50+F66</f>
        <v>309.3</v>
      </c>
      <c r="G107" s="24">
        <f>G50+G66</f>
        <v>309.3</v>
      </c>
    </row>
    <row r="108" spans="1:7" ht="15.75" thickBot="1">
      <c r="A108" s="36" t="s">
        <v>125</v>
      </c>
      <c r="B108" s="29">
        <v>351</v>
      </c>
      <c r="C108" s="26">
        <f>D108+E108+F108+G108</f>
        <v>698.5</v>
      </c>
      <c r="D108" s="24">
        <v>277.3</v>
      </c>
      <c r="E108" s="24">
        <v>46.6</v>
      </c>
      <c r="F108" s="24">
        <v>187.3</v>
      </c>
      <c r="G108" s="24">
        <v>187.3</v>
      </c>
    </row>
    <row r="109" spans="1:7" ht="15.75" thickBot="1">
      <c r="A109" s="36" t="s">
        <v>109</v>
      </c>
      <c r="B109" s="34">
        <v>352</v>
      </c>
      <c r="C109" s="26">
        <f t="shared" si="8"/>
        <v>40</v>
      </c>
      <c r="D109" s="27">
        <v>10</v>
      </c>
      <c r="E109" s="27">
        <v>10</v>
      </c>
      <c r="F109" s="27">
        <v>10</v>
      </c>
      <c r="G109" s="27">
        <v>10</v>
      </c>
    </row>
    <row r="110" spans="1:7" ht="24.75" thickBot="1">
      <c r="A110" s="36" t="s">
        <v>110</v>
      </c>
      <c r="B110" s="34">
        <v>353</v>
      </c>
      <c r="C110" s="26">
        <f t="shared" si="8"/>
        <v>160</v>
      </c>
      <c r="D110" s="27">
        <v>90</v>
      </c>
      <c r="E110" s="27">
        <v>10</v>
      </c>
      <c r="F110" s="27">
        <v>30</v>
      </c>
      <c r="G110" s="27">
        <v>30</v>
      </c>
    </row>
    <row r="111" spans="1:7" ht="15.75" thickBot="1">
      <c r="A111" s="36" t="s">
        <v>111</v>
      </c>
      <c r="B111" s="34">
        <v>354</v>
      </c>
      <c r="C111" s="26">
        <f t="shared" si="8"/>
        <v>418.7</v>
      </c>
      <c r="D111" s="27">
        <v>32</v>
      </c>
      <c r="E111" s="27">
        <v>222.7</v>
      </c>
      <c r="F111" s="27">
        <v>82</v>
      </c>
      <c r="G111" s="27">
        <v>82</v>
      </c>
    </row>
    <row r="112" spans="1:7" ht="15.75" thickBot="1">
      <c r="A112" s="28" t="s">
        <v>70</v>
      </c>
      <c r="B112" s="29">
        <v>360</v>
      </c>
      <c r="C112" s="26">
        <f t="shared" si="8"/>
        <v>75616.7</v>
      </c>
      <c r="D112" s="26">
        <f>D103+D104+D105+D106+D107</f>
        <v>15603.8</v>
      </c>
      <c r="E112" s="26">
        <f t="shared" ref="E112:G112" si="12">E103+E104+E105+E106+E107</f>
        <v>28031.1</v>
      </c>
      <c r="F112" s="26">
        <f t="shared" si="12"/>
        <v>15990.9</v>
      </c>
      <c r="G112" s="26">
        <f t="shared" si="12"/>
        <v>15990.9</v>
      </c>
    </row>
    <row r="113" spans="1:7" ht="15.75" thickBot="1">
      <c r="A113" s="61" t="s">
        <v>71</v>
      </c>
      <c r="B113" s="62"/>
      <c r="C113" s="62"/>
      <c r="D113" s="62"/>
      <c r="E113" s="62"/>
      <c r="F113" s="62"/>
      <c r="G113" s="63"/>
    </row>
    <row r="114" spans="1:7" ht="31.5" customHeight="1" thickBot="1">
      <c r="A114" s="28" t="s">
        <v>72</v>
      </c>
      <c r="B114" s="29">
        <v>410</v>
      </c>
      <c r="C114" s="30" t="s">
        <v>29</v>
      </c>
      <c r="D114" s="30" t="s">
        <v>29</v>
      </c>
      <c r="E114" s="30" t="s">
        <v>29</v>
      </c>
      <c r="F114" s="30" t="s">
        <v>29</v>
      </c>
      <c r="G114" s="30" t="s">
        <v>29</v>
      </c>
    </row>
    <row r="115" spans="1:7" ht="30" customHeight="1" thickBot="1">
      <c r="A115" s="32" t="s">
        <v>73</v>
      </c>
      <c r="B115" s="29">
        <v>411</v>
      </c>
      <c r="C115" s="30" t="s">
        <v>29</v>
      </c>
      <c r="D115" s="30" t="s">
        <v>29</v>
      </c>
      <c r="E115" s="30" t="s">
        <v>29</v>
      </c>
      <c r="F115" s="30" t="s">
        <v>29</v>
      </c>
      <c r="G115" s="30" t="s">
        <v>29</v>
      </c>
    </row>
    <row r="116" spans="1:7" ht="34.5" customHeight="1" thickBot="1">
      <c r="A116" s="28" t="s">
        <v>74</v>
      </c>
      <c r="B116" s="29">
        <v>420</v>
      </c>
      <c r="C116" s="24">
        <f>D116+E116+F116+G116</f>
        <v>1560</v>
      </c>
      <c r="D116" s="24">
        <v>300</v>
      </c>
      <c r="E116" s="24">
        <v>660</v>
      </c>
      <c r="F116" s="24">
        <v>300</v>
      </c>
      <c r="G116" s="24">
        <v>300</v>
      </c>
    </row>
    <row r="117" spans="1:7" ht="30" customHeight="1" thickBot="1">
      <c r="A117" s="32" t="s">
        <v>73</v>
      </c>
      <c r="B117" s="29">
        <v>421</v>
      </c>
      <c r="C117" s="24">
        <v>0</v>
      </c>
      <c r="D117" s="24">
        <v>0</v>
      </c>
      <c r="E117" s="24">
        <v>0</v>
      </c>
      <c r="F117" s="24">
        <v>0</v>
      </c>
      <c r="G117" s="24">
        <v>0</v>
      </c>
    </row>
    <row r="118" spans="1:7" ht="41.25" customHeight="1" thickBot="1">
      <c r="A118" s="28" t="s">
        <v>75</v>
      </c>
      <c r="B118" s="29">
        <v>430</v>
      </c>
      <c r="C118" s="30" t="s">
        <v>29</v>
      </c>
      <c r="D118" s="30" t="s">
        <v>29</v>
      </c>
      <c r="E118" s="30" t="s">
        <v>29</v>
      </c>
      <c r="F118" s="30" t="s">
        <v>29</v>
      </c>
      <c r="G118" s="30" t="s">
        <v>29</v>
      </c>
    </row>
    <row r="119" spans="1:7" ht="31.5" customHeight="1" thickBot="1">
      <c r="A119" s="14" t="s">
        <v>73</v>
      </c>
      <c r="B119" s="13">
        <v>431</v>
      </c>
      <c r="C119" s="8" t="s">
        <v>29</v>
      </c>
      <c r="D119" s="8" t="s">
        <v>29</v>
      </c>
      <c r="E119" s="8" t="s">
        <v>29</v>
      </c>
      <c r="F119" s="8" t="s">
        <v>29</v>
      </c>
      <c r="G119" s="8" t="s">
        <v>29</v>
      </c>
    </row>
    <row r="120" spans="1:7" ht="44.25" customHeight="1" thickBot="1">
      <c r="A120" s="6" t="s">
        <v>76</v>
      </c>
      <c r="B120" s="13">
        <v>440</v>
      </c>
      <c r="C120" s="8" t="s">
        <v>29</v>
      </c>
      <c r="D120" s="8" t="s">
        <v>29</v>
      </c>
      <c r="E120" s="8" t="s">
        <v>29</v>
      </c>
      <c r="F120" s="8" t="s">
        <v>29</v>
      </c>
      <c r="G120" s="8" t="s">
        <v>29</v>
      </c>
    </row>
    <row r="121" spans="1:7" ht="28.5" customHeight="1" thickBot="1">
      <c r="A121" s="14" t="s">
        <v>73</v>
      </c>
      <c r="B121" s="13">
        <v>441</v>
      </c>
      <c r="C121" s="8" t="s">
        <v>29</v>
      </c>
      <c r="D121" s="8" t="s">
        <v>29</v>
      </c>
      <c r="E121" s="8" t="s">
        <v>29</v>
      </c>
      <c r="F121" s="8" t="s">
        <v>29</v>
      </c>
      <c r="G121" s="8" t="s">
        <v>29</v>
      </c>
    </row>
    <row r="122" spans="1:7" ht="43.5" customHeight="1" thickBot="1">
      <c r="A122" s="6" t="s">
        <v>77</v>
      </c>
      <c r="B122" s="13">
        <v>450</v>
      </c>
      <c r="C122" s="24">
        <f>D122+E122+F122+G122</f>
        <v>0</v>
      </c>
      <c r="D122" s="24">
        <v>0</v>
      </c>
      <c r="E122" s="24">
        <v>0</v>
      </c>
      <c r="F122" s="24">
        <v>0</v>
      </c>
      <c r="G122" s="24">
        <v>0</v>
      </c>
    </row>
    <row r="123" spans="1:7" ht="30" customHeight="1" thickBot="1">
      <c r="A123" s="14" t="s">
        <v>73</v>
      </c>
      <c r="B123" s="13">
        <v>451</v>
      </c>
      <c r="C123" s="8" t="s">
        <v>105</v>
      </c>
      <c r="D123" s="8" t="s">
        <v>105</v>
      </c>
      <c r="E123" s="8" t="s">
        <v>105</v>
      </c>
      <c r="F123" s="8" t="s">
        <v>105</v>
      </c>
      <c r="G123" s="8" t="s">
        <v>29</v>
      </c>
    </row>
    <row r="124" spans="1:7" ht="15.75" thickBot="1">
      <c r="A124" s="6" t="s">
        <v>78</v>
      </c>
      <c r="B124" s="13">
        <v>490</v>
      </c>
      <c r="C124" s="23">
        <f>C116+C122</f>
        <v>1560</v>
      </c>
      <c r="D124" s="23">
        <f t="shared" ref="D124:G124" si="13">D116+D122</f>
        <v>300</v>
      </c>
      <c r="E124" s="23">
        <f t="shared" si="13"/>
        <v>660</v>
      </c>
      <c r="F124" s="23">
        <f t="shared" si="13"/>
        <v>300</v>
      </c>
      <c r="G124" s="23">
        <f t="shared" si="13"/>
        <v>300</v>
      </c>
    </row>
    <row r="125" spans="1:7" ht="39.75" customHeight="1" thickBot="1">
      <c r="A125" s="14" t="s">
        <v>79</v>
      </c>
      <c r="B125" s="13">
        <v>491</v>
      </c>
      <c r="C125" s="8"/>
      <c r="D125" s="8"/>
      <c r="E125" s="8"/>
      <c r="F125" s="8"/>
      <c r="G125" s="8"/>
    </row>
    <row r="126" spans="1:7" ht="37.5" customHeight="1" thickBot="1">
      <c r="A126" s="15" t="s">
        <v>80</v>
      </c>
      <c r="B126" s="9"/>
      <c r="C126" s="13" t="s">
        <v>81</v>
      </c>
      <c r="D126" s="13" t="s">
        <v>82</v>
      </c>
      <c r="E126" s="13" t="s">
        <v>83</v>
      </c>
      <c r="F126" s="13" t="s">
        <v>84</v>
      </c>
      <c r="G126" s="13" t="s">
        <v>85</v>
      </c>
    </row>
    <row r="127" spans="1:7" ht="15.75" thickBot="1">
      <c r="A127" s="6" t="s">
        <v>86</v>
      </c>
      <c r="B127" s="13">
        <v>510</v>
      </c>
      <c r="C127" s="8">
        <v>229</v>
      </c>
      <c r="D127" s="8">
        <v>215</v>
      </c>
      <c r="E127" s="8">
        <v>215</v>
      </c>
      <c r="F127" s="8">
        <v>215</v>
      </c>
      <c r="G127" s="8">
        <v>215</v>
      </c>
    </row>
    <row r="128" spans="1:7" ht="15.75" thickBot="1">
      <c r="A128" s="6" t="s">
        <v>87</v>
      </c>
      <c r="B128" s="13">
        <v>520</v>
      </c>
      <c r="C128" s="8">
        <v>54735.199999999997</v>
      </c>
      <c r="D128" s="8">
        <v>54454.8</v>
      </c>
      <c r="E128" s="8">
        <v>54954.8</v>
      </c>
      <c r="F128" s="8">
        <v>55254.8</v>
      </c>
      <c r="G128" s="8">
        <v>55554.8</v>
      </c>
    </row>
    <row r="129" spans="1:7" ht="20.25" customHeight="1" thickBot="1">
      <c r="A129" s="6" t="s">
        <v>88</v>
      </c>
      <c r="B129" s="13">
        <v>530</v>
      </c>
      <c r="C129" s="8" t="s">
        <v>105</v>
      </c>
      <c r="D129" s="8" t="s">
        <v>105</v>
      </c>
      <c r="E129" s="8" t="s">
        <v>105</v>
      </c>
      <c r="F129" s="8" t="s">
        <v>105</v>
      </c>
      <c r="G129" s="8" t="s">
        <v>105</v>
      </c>
    </row>
    <row r="130" spans="1:7" ht="30" customHeight="1" thickBot="1">
      <c r="A130" s="6" t="s">
        <v>89</v>
      </c>
      <c r="B130" s="13">
        <v>540</v>
      </c>
      <c r="C130" s="8" t="s">
        <v>29</v>
      </c>
      <c r="D130" s="8" t="s">
        <v>29</v>
      </c>
      <c r="E130" s="8" t="s">
        <v>29</v>
      </c>
      <c r="F130" s="8" t="s">
        <v>29</v>
      </c>
      <c r="G130" s="8" t="s">
        <v>29</v>
      </c>
    </row>
    <row r="131" spans="1:7">
      <c r="A131" s="10"/>
    </row>
    <row r="132" spans="1:7">
      <c r="A132" s="1" t="s">
        <v>124</v>
      </c>
      <c r="B132" s="1"/>
      <c r="E132" t="s">
        <v>123</v>
      </c>
    </row>
    <row r="133" spans="1:7">
      <c r="A133" s="1"/>
    </row>
    <row r="134" spans="1:7">
      <c r="A134" s="16" t="s">
        <v>90</v>
      </c>
      <c r="D134" s="17"/>
      <c r="E134" t="s">
        <v>106</v>
      </c>
      <c r="F134" s="16"/>
    </row>
    <row r="135" spans="1:7">
      <c r="A135" s="16"/>
    </row>
    <row r="136" spans="1:7">
      <c r="A136" t="s">
        <v>93</v>
      </c>
      <c r="E136" t="s">
        <v>107</v>
      </c>
    </row>
  </sheetData>
  <mergeCells count="23">
    <mergeCell ref="A102:G102"/>
    <mergeCell ref="A113:G113"/>
    <mergeCell ref="A74:A75"/>
    <mergeCell ref="B74:B75"/>
    <mergeCell ref="C74:C75"/>
    <mergeCell ref="D74:D75"/>
    <mergeCell ref="E74:E75"/>
    <mergeCell ref="F74:F75"/>
    <mergeCell ref="G74:G75"/>
    <mergeCell ref="A26:G26"/>
    <mergeCell ref="B59:B60"/>
    <mergeCell ref="C59:C60"/>
    <mergeCell ref="D59:D60"/>
    <mergeCell ref="E59:E60"/>
    <mergeCell ref="F59:F60"/>
    <mergeCell ref="G59:G60"/>
    <mergeCell ref="A6:G6"/>
    <mergeCell ref="A10:A12"/>
    <mergeCell ref="C10:D12"/>
    <mergeCell ref="A23:A24"/>
    <mergeCell ref="B23:B24"/>
    <mergeCell ref="C23:C24"/>
    <mergeCell ref="D23:G23"/>
  </mergeCells>
  <pageMargins left="0.31496062992125984" right="0.31496062992125984" top="0.35433070866141736" bottom="0.35433070866141736" header="0.31496062992125984" footer="0.31496062992125984"/>
  <pageSetup paperSize="9" scale="80" orientation="landscape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2024-07-11T06:00:51Z</cp:lastPrinted>
  <dcterms:created xsi:type="dcterms:W3CDTF">2021-07-07T12:13:45Z</dcterms:created>
  <dcterms:modified xsi:type="dcterms:W3CDTF">2024-07-11T06:01:06Z</dcterms:modified>
</cp:coreProperties>
</file>