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1"/>
  <workbookPr/>
  <mc:AlternateContent xmlns:mc="http://schemas.openxmlformats.org/markup-compatibility/2006">
    <mc:Choice Requires="x15">
      <x15ac:absPath xmlns:x15ac="http://schemas.microsoft.com/office/spreadsheetml/2010/11/ac" url="/Users/valeriiadidych/Downloads/"/>
    </mc:Choice>
  </mc:AlternateContent>
  <xr:revisionPtr revIDLastSave="0" documentId="13_ncr:1_{07B9E48A-A720-C24F-A358-E0FC2957D3E8}" xr6:coauthVersionLast="47" xr6:coauthVersionMax="47" xr10:uidLastSave="{00000000-0000-0000-0000-000000000000}"/>
  <bookViews>
    <workbookView xWindow="2260" yWindow="740" windowWidth="26480" windowHeight="15840" activeTab="1" xr2:uid="{00000000-000D-0000-FFFF-FFFF00000000}"/>
  </bookViews>
  <sheets>
    <sheet name=" Памятка" sheetId="1" r:id="rId1"/>
    <sheet name="Бізнес-план" sheetId="2" r:id="rId2"/>
    <sheet name="План надходжень та витрат" sheetId="3" r:id="rId3"/>
    <sheet name="Loan Calculator" sheetId="4" state="hidden" r:id="rId4"/>
    <sheet name="1 Actual Cash Flows" sheetId="5" state="hidden" r:id="rId5"/>
    <sheet name="Excel Tips" sheetId="6" state="hidden" r:id="rId6"/>
  </sheets>
  <externalReferences>
    <externalReference r:id="rId7"/>
  </externalReferences>
  <definedNames>
    <definedName name="ColumnTitle1" localSheetId="1">#REF!</definedName>
    <definedName name="ColumnTitle1">#REF!</definedName>
    <definedName name="Full_Print" localSheetId="3">'Loan Calculator'!$A$4:$H$262</definedName>
    <definedName name="Full_Print">#REF!</definedName>
    <definedName name="Header_Row">#REF!</definedName>
    <definedName name="Header_Row_Back">#REF!</definedName>
    <definedName name="Interest_Rate" localSheetId="3">'Loan Calculator'!$E$18</definedName>
    <definedName name="Interest_Rate">#REF!</definedName>
    <definedName name="Loan_Amount" localSheetId="3">'Loan Calculator'!$E$17</definedName>
    <definedName name="Loan_Amount">#REF!</definedName>
    <definedName name="Loan_Start" localSheetId="3">'Loan Calculator'!$E$20</definedName>
    <definedName name="Loan_Start">#REF!</definedName>
    <definedName name="Loan_Years" localSheetId="3">'Loan Calculator'!$E$19</definedName>
    <definedName name="Loan_Years">#REF!</definedName>
    <definedName name="Number_of_Payments" localSheetId="3">'Loan Calculator'!$E$22</definedName>
    <definedName name="Number_of_Payments">#REF!</definedName>
    <definedName name="RowTitleRegion1..E6" localSheetId="3">'Loan Calculator'!$B$17</definedName>
    <definedName name="RowTitleRegion1..E6">#REF!</definedName>
    <definedName name="RowTitleRegion2..E11" localSheetId="3">'Loan Calculator'!$B$22</definedName>
    <definedName name="RowTitleRegion2..E11">#REF!</definedName>
    <definedName name="Total_Cost" localSheetId="3">'Loan Calculator'!$E$24</definedName>
    <definedName name="Total_Cost">#REF!</definedName>
    <definedName name="Total_Interest" localSheetId="3">'Loan Calculator'!$E$23</definedName>
    <definedName name="Total_Intere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7" i="3" l="1"/>
  <c r="E5" i="6" l="1"/>
  <c r="E4" i="6"/>
  <c r="E3" i="6"/>
  <c r="E43" i="5"/>
  <c r="D43" i="5"/>
  <c r="K42" i="5"/>
  <c r="K41" i="5"/>
  <c r="K40" i="5"/>
  <c r="K39" i="5"/>
  <c r="K38" i="5"/>
  <c r="J37" i="5"/>
  <c r="J43" i="5" s="1"/>
  <c r="I37" i="5"/>
  <c r="I43" i="5" s="1"/>
  <c r="H37" i="5"/>
  <c r="H43" i="5" s="1"/>
  <c r="G37" i="5"/>
  <c r="G43" i="5" s="1"/>
  <c r="F37" i="5"/>
  <c r="F43" i="5" s="1"/>
  <c r="K36" i="5"/>
  <c r="K35" i="5"/>
  <c r="K34" i="5"/>
  <c r="K33" i="5"/>
  <c r="K32" i="5"/>
  <c r="K31" i="5"/>
  <c r="K30" i="5"/>
  <c r="K29" i="5"/>
  <c r="K28" i="5"/>
  <c r="K27" i="5"/>
  <c r="K26" i="5"/>
  <c r="K25" i="5"/>
  <c r="K24" i="5"/>
  <c r="K23" i="5"/>
  <c r="J19" i="5"/>
  <c r="I19" i="5"/>
  <c r="H19" i="5"/>
  <c r="G19" i="5"/>
  <c r="F19" i="5"/>
  <c r="E19" i="5"/>
  <c r="D19" i="5"/>
  <c r="K18" i="5"/>
  <c r="K17" i="5"/>
  <c r="K16" i="5"/>
  <c r="K15" i="5"/>
  <c r="K14" i="5"/>
  <c r="K13" i="5"/>
  <c r="H262" i="4"/>
  <c r="G262" i="4"/>
  <c r="F262" i="4"/>
  <c r="E262" i="4"/>
  <c r="D262" i="4"/>
  <c r="C262" i="4"/>
  <c r="B262" i="4"/>
  <c r="H261" i="4"/>
  <c r="G261" i="4"/>
  <c r="F261" i="4"/>
  <c r="E261" i="4"/>
  <c r="D261" i="4"/>
  <c r="C261" i="4"/>
  <c r="B261" i="4"/>
  <c r="H260" i="4"/>
  <c r="G260" i="4"/>
  <c r="F260" i="4"/>
  <c r="E260" i="4"/>
  <c r="D260" i="4"/>
  <c r="C260" i="4"/>
  <c r="B260" i="4"/>
  <c r="H259" i="4"/>
  <c r="G259" i="4"/>
  <c r="F259" i="4"/>
  <c r="E259" i="4"/>
  <c r="D259" i="4"/>
  <c r="C259" i="4"/>
  <c r="B259" i="4"/>
  <c r="H258" i="4"/>
  <c r="G258" i="4"/>
  <c r="F258" i="4"/>
  <c r="E258" i="4"/>
  <c r="D258" i="4"/>
  <c r="C258" i="4"/>
  <c r="B258" i="4"/>
  <c r="H257" i="4"/>
  <c r="G257" i="4"/>
  <c r="F257" i="4"/>
  <c r="E257" i="4"/>
  <c r="D257" i="4"/>
  <c r="C257" i="4"/>
  <c r="B257" i="4"/>
  <c r="H256" i="4"/>
  <c r="G256" i="4"/>
  <c r="F256" i="4"/>
  <c r="E256" i="4"/>
  <c r="D256" i="4"/>
  <c r="C256" i="4"/>
  <c r="B256" i="4"/>
  <c r="H255" i="4"/>
  <c r="G255" i="4"/>
  <c r="F255" i="4"/>
  <c r="E255" i="4"/>
  <c r="D255" i="4"/>
  <c r="C255" i="4"/>
  <c r="B255" i="4"/>
  <c r="H254" i="4"/>
  <c r="G254" i="4"/>
  <c r="F254" i="4"/>
  <c r="E254" i="4"/>
  <c r="D254" i="4"/>
  <c r="C254" i="4"/>
  <c r="B254" i="4"/>
  <c r="H253" i="4"/>
  <c r="G253" i="4"/>
  <c r="F253" i="4"/>
  <c r="E253" i="4"/>
  <c r="D253" i="4"/>
  <c r="C253" i="4"/>
  <c r="B253" i="4"/>
  <c r="H252" i="4"/>
  <c r="G252" i="4"/>
  <c r="F252" i="4"/>
  <c r="E252" i="4"/>
  <c r="D252" i="4"/>
  <c r="C252" i="4"/>
  <c r="B252" i="4"/>
  <c r="H251" i="4"/>
  <c r="G251" i="4"/>
  <c r="F251" i="4"/>
  <c r="E251" i="4"/>
  <c r="D251" i="4"/>
  <c r="C251" i="4"/>
  <c r="B251" i="4"/>
  <c r="H250" i="4"/>
  <c r="G250" i="4"/>
  <c r="F250" i="4"/>
  <c r="E250" i="4"/>
  <c r="D250" i="4"/>
  <c r="C250" i="4"/>
  <c r="B250" i="4"/>
  <c r="H249" i="4"/>
  <c r="G249" i="4"/>
  <c r="F249" i="4"/>
  <c r="E249" i="4"/>
  <c r="D249" i="4"/>
  <c r="C249" i="4"/>
  <c r="B249" i="4"/>
  <c r="H248" i="4"/>
  <c r="G248" i="4"/>
  <c r="F248" i="4"/>
  <c r="E248" i="4"/>
  <c r="D248" i="4"/>
  <c r="C248" i="4"/>
  <c r="B248" i="4"/>
  <c r="H247" i="4"/>
  <c r="G247" i="4"/>
  <c r="F247" i="4"/>
  <c r="E247" i="4"/>
  <c r="D247" i="4"/>
  <c r="C247" i="4"/>
  <c r="B247" i="4"/>
  <c r="H246" i="4"/>
  <c r="G246" i="4"/>
  <c r="F246" i="4"/>
  <c r="E246" i="4"/>
  <c r="D246" i="4"/>
  <c r="C246" i="4"/>
  <c r="B246" i="4"/>
  <c r="H245" i="4"/>
  <c r="G245" i="4"/>
  <c r="F245" i="4"/>
  <c r="E245" i="4"/>
  <c r="D245" i="4"/>
  <c r="C245" i="4"/>
  <c r="B245" i="4"/>
  <c r="H244" i="4"/>
  <c r="G244" i="4"/>
  <c r="F244" i="4"/>
  <c r="E244" i="4"/>
  <c r="D244" i="4"/>
  <c r="C244" i="4"/>
  <c r="B244" i="4"/>
  <c r="H243" i="4"/>
  <c r="G243" i="4"/>
  <c r="F243" i="4"/>
  <c r="E243" i="4"/>
  <c r="D243" i="4"/>
  <c r="C243" i="4"/>
  <c r="B243" i="4"/>
  <c r="H242" i="4"/>
  <c r="G242" i="4"/>
  <c r="F242" i="4"/>
  <c r="E242" i="4"/>
  <c r="D242" i="4"/>
  <c r="C242" i="4"/>
  <c r="B242" i="4"/>
  <c r="H241" i="4"/>
  <c r="G241" i="4"/>
  <c r="F241" i="4"/>
  <c r="E241" i="4"/>
  <c r="D241" i="4"/>
  <c r="C241" i="4"/>
  <c r="B241" i="4"/>
  <c r="H240" i="4"/>
  <c r="G240" i="4"/>
  <c r="F240" i="4"/>
  <c r="E240" i="4"/>
  <c r="D240" i="4"/>
  <c r="C240" i="4"/>
  <c r="B240" i="4"/>
  <c r="H239" i="4"/>
  <c r="G239" i="4"/>
  <c r="F239" i="4"/>
  <c r="E239" i="4"/>
  <c r="D239" i="4"/>
  <c r="C239" i="4"/>
  <c r="B239" i="4"/>
  <c r="H238" i="4"/>
  <c r="G238" i="4"/>
  <c r="F238" i="4"/>
  <c r="E238" i="4"/>
  <c r="D238" i="4"/>
  <c r="C238" i="4"/>
  <c r="B238" i="4"/>
  <c r="H237" i="4"/>
  <c r="G237" i="4"/>
  <c r="F237" i="4"/>
  <c r="E237" i="4"/>
  <c r="D237" i="4"/>
  <c r="C237" i="4"/>
  <c r="B237" i="4"/>
  <c r="H236" i="4"/>
  <c r="G236" i="4"/>
  <c r="F236" i="4"/>
  <c r="E236" i="4"/>
  <c r="D236" i="4"/>
  <c r="C236" i="4"/>
  <c r="B236" i="4"/>
  <c r="H235" i="4"/>
  <c r="G235" i="4"/>
  <c r="F235" i="4"/>
  <c r="E235" i="4"/>
  <c r="D235" i="4"/>
  <c r="C235" i="4"/>
  <c r="B235" i="4"/>
  <c r="H234" i="4"/>
  <c r="G234" i="4"/>
  <c r="F234" i="4"/>
  <c r="E234" i="4"/>
  <c r="D234" i="4"/>
  <c r="C234" i="4"/>
  <c r="B234" i="4"/>
  <c r="H233" i="4"/>
  <c r="G233" i="4"/>
  <c r="F233" i="4"/>
  <c r="E233" i="4"/>
  <c r="D233" i="4"/>
  <c r="C233" i="4"/>
  <c r="B233" i="4"/>
  <c r="H232" i="4"/>
  <c r="G232" i="4"/>
  <c r="F232" i="4"/>
  <c r="E232" i="4"/>
  <c r="D232" i="4"/>
  <c r="C232" i="4"/>
  <c r="B232" i="4"/>
  <c r="H231" i="4"/>
  <c r="G231" i="4"/>
  <c r="F231" i="4"/>
  <c r="E231" i="4"/>
  <c r="D231" i="4"/>
  <c r="C231" i="4"/>
  <c r="B231" i="4"/>
  <c r="H230" i="4"/>
  <c r="G230" i="4"/>
  <c r="F230" i="4"/>
  <c r="E230" i="4"/>
  <c r="D230" i="4"/>
  <c r="C230" i="4"/>
  <c r="B230" i="4"/>
  <c r="H229" i="4"/>
  <c r="G229" i="4"/>
  <c r="F229" i="4"/>
  <c r="E229" i="4"/>
  <c r="D229" i="4"/>
  <c r="C229" i="4"/>
  <c r="B229" i="4"/>
  <c r="H228" i="4"/>
  <c r="G228" i="4"/>
  <c r="F228" i="4"/>
  <c r="E228" i="4"/>
  <c r="D228" i="4"/>
  <c r="C228" i="4"/>
  <c r="B228" i="4"/>
  <c r="H227" i="4"/>
  <c r="G227" i="4"/>
  <c r="F227" i="4"/>
  <c r="E227" i="4"/>
  <c r="D227" i="4"/>
  <c r="C227" i="4"/>
  <c r="B227" i="4"/>
  <c r="H226" i="4"/>
  <c r="G226" i="4"/>
  <c r="F226" i="4"/>
  <c r="E226" i="4"/>
  <c r="D226" i="4"/>
  <c r="C226" i="4"/>
  <c r="B226" i="4"/>
  <c r="H225" i="4"/>
  <c r="G225" i="4"/>
  <c r="F225" i="4"/>
  <c r="E225" i="4"/>
  <c r="D225" i="4"/>
  <c r="C225" i="4"/>
  <c r="B225" i="4"/>
  <c r="H224" i="4"/>
  <c r="G224" i="4"/>
  <c r="F224" i="4"/>
  <c r="E224" i="4"/>
  <c r="D224" i="4"/>
  <c r="C224" i="4"/>
  <c r="B224" i="4"/>
  <c r="H223" i="4"/>
  <c r="G223" i="4"/>
  <c r="F223" i="4"/>
  <c r="E223" i="4"/>
  <c r="D223" i="4"/>
  <c r="C223" i="4"/>
  <c r="B223" i="4"/>
  <c r="H222" i="4"/>
  <c r="G222" i="4"/>
  <c r="F222" i="4"/>
  <c r="E222" i="4"/>
  <c r="D222" i="4"/>
  <c r="C222" i="4"/>
  <c r="B222" i="4"/>
  <c r="H221" i="4"/>
  <c r="G221" i="4"/>
  <c r="F221" i="4"/>
  <c r="E221" i="4"/>
  <c r="D221" i="4"/>
  <c r="C221" i="4"/>
  <c r="B221" i="4"/>
  <c r="H220" i="4"/>
  <c r="G220" i="4"/>
  <c r="F220" i="4"/>
  <c r="E220" i="4"/>
  <c r="D220" i="4"/>
  <c r="C220" i="4"/>
  <c r="B220" i="4"/>
  <c r="H219" i="4"/>
  <c r="G219" i="4"/>
  <c r="F219" i="4"/>
  <c r="E219" i="4"/>
  <c r="D219" i="4"/>
  <c r="C219" i="4"/>
  <c r="B219" i="4"/>
  <c r="H218" i="4"/>
  <c r="G218" i="4"/>
  <c r="F218" i="4"/>
  <c r="E218" i="4"/>
  <c r="D218" i="4"/>
  <c r="C218" i="4"/>
  <c r="B218" i="4"/>
  <c r="H217" i="4"/>
  <c r="G217" i="4"/>
  <c r="F217" i="4"/>
  <c r="E217" i="4"/>
  <c r="D217" i="4"/>
  <c r="C217" i="4"/>
  <c r="B217" i="4"/>
  <c r="H216" i="4"/>
  <c r="G216" i="4"/>
  <c r="F216" i="4"/>
  <c r="E216" i="4"/>
  <c r="D216" i="4"/>
  <c r="C216" i="4"/>
  <c r="B216" i="4"/>
  <c r="H215" i="4"/>
  <c r="G215" i="4"/>
  <c r="F215" i="4"/>
  <c r="E215" i="4"/>
  <c r="D215" i="4"/>
  <c r="C215" i="4"/>
  <c r="B215" i="4"/>
  <c r="H214" i="4"/>
  <c r="G214" i="4"/>
  <c r="F214" i="4"/>
  <c r="E214" i="4"/>
  <c r="D214" i="4"/>
  <c r="C214" i="4"/>
  <c r="B214" i="4"/>
  <c r="H213" i="4"/>
  <c r="G213" i="4"/>
  <c r="F213" i="4"/>
  <c r="E213" i="4"/>
  <c r="D213" i="4"/>
  <c r="C213" i="4"/>
  <c r="B213" i="4"/>
  <c r="H212" i="4"/>
  <c r="G212" i="4"/>
  <c r="F212" i="4"/>
  <c r="E212" i="4"/>
  <c r="D212" i="4"/>
  <c r="C212" i="4"/>
  <c r="B212" i="4"/>
  <c r="H211" i="4"/>
  <c r="G211" i="4"/>
  <c r="F211" i="4"/>
  <c r="E211" i="4"/>
  <c r="D211" i="4"/>
  <c r="C211" i="4"/>
  <c r="B211" i="4"/>
  <c r="H210" i="4"/>
  <c r="G210" i="4"/>
  <c r="F210" i="4"/>
  <c r="E210" i="4"/>
  <c r="D210" i="4"/>
  <c r="C210" i="4"/>
  <c r="B210" i="4"/>
  <c r="H209" i="4"/>
  <c r="G209" i="4"/>
  <c r="F209" i="4"/>
  <c r="E209" i="4"/>
  <c r="D209" i="4"/>
  <c r="C209" i="4"/>
  <c r="B209" i="4"/>
  <c r="H208" i="4"/>
  <c r="G208" i="4"/>
  <c r="F208" i="4"/>
  <c r="E208" i="4"/>
  <c r="D208" i="4"/>
  <c r="C208" i="4"/>
  <c r="B208" i="4"/>
  <c r="H207" i="4"/>
  <c r="G207" i="4"/>
  <c r="F207" i="4"/>
  <c r="E207" i="4"/>
  <c r="D207" i="4"/>
  <c r="C207" i="4"/>
  <c r="B207" i="4"/>
  <c r="H206" i="4"/>
  <c r="G206" i="4"/>
  <c r="F206" i="4"/>
  <c r="E206" i="4"/>
  <c r="D206" i="4"/>
  <c r="C206" i="4"/>
  <c r="B206" i="4"/>
  <c r="H205" i="4"/>
  <c r="G205" i="4"/>
  <c r="F205" i="4"/>
  <c r="E205" i="4"/>
  <c r="D205" i="4"/>
  <c r="C205" i="4"/>
  <c r="B205" i="4"/>
  <c r="H204" i="4"/>
  <c r="G204" i="4"/>
  <c r="F204" i="4"/>
  <c r="E204" i="4"/>
  <c r="D204" i="4"/>
  <c r="C204" i="4"/>
  <c r="B204" i="4"/>
  <c r="H203" i="4"/>
  <c r="G203" i="4"/>
  <c r="F203" i="4"/>
  <c r="E203" i="4"/>
  <c r="D203" i="4"/>
  <c r="C203" i="4"/>
  <c r="B203" i="4"/>
  <c r="H202" i="4"/>
  <c r="G202" i="4"/>
  <c r="F202" i="4"/>
  <c r="E202" i="4"/>
  <c r="D202" i="4"/>
  <c r="C202" i="4"/>
  <c r="B202" i="4"/>
  <c r="H201" i="4"/>
  <c r="G201" i="4"/>
  <c r="F201" i="4"/>
  <c r="E201" i="4"/>
  <c r="D201" i="4"/>
  <c r="C201" i="4"/>
  <c r="B201" i="4"/>
  <c r="H200" i="4"/>
  <c r="G200" i="4"/>
  <c r="F200" i="4"/>
  <c r="E200" i="4"/>
  <c r="D200" i="4"/>
  <c r="C200" i="4"/>
  <c r="B200" i="4"/>
  <c r="H199" i="4"/>
  <c r="G199" i="4"/>
  <c r="F199" i="4"/>
  <c r="E199" i="4"/>
  <c r="D199" i="4"/>
  <c r="C199" i="4"/>
  <c r="B199" i="4"/>
  <c r="H198" i="4"/>
  <c r="G198" i="4"/>
  <c r="F198" i="4"/>
  <c r="E198" i="4"/>
  <c r="D198" i="4"/>
  <c r="C198" i="4"/>
  <c r="B198" i="4"/>
  <c r="H197" i="4"/>
  <c r="G197" i="4"/>
  <c r="F197" i="4"/>
  <c r="E197" i="4"/>
  <c r="D197" i="4"/>
  <c r="C197" i="4"/>
  <c r="B197" i="4"/>
  <c r="H196" i="4"/>
  <c r="G196" i="4"/>
  <c r="F196" i="4"/>
  <c r="E196" i="4"/>
  <c r="D196" i="4"/>
  <c r="C196" i="4"/>
  <c r="B196" i="4"/>
  <c r="H195" i="4"/>
  <c r="G195" i="4"/>
  <c r="F195" i="4"/>
  <c r="E195" i="4"/>
  <c r="D195" i="4"/>
  <c r="C195" i="4"/>
  <c r="B195" i="4"/>
  <c r="H194" i="4"/>
  <c r="G194" i="4"/>
  <c r="F194" i="4"/>
  <c r="E194" i="4"/>
  <c r="D194" i="4"/>
  <c r="C194" i="4"/>
  <c r="B194" i="4"/>
  <c r="H193" i="4"/>
  <c r="G193" i="4"/>
  <c r="F193" i="4"/>
  <c r="E193" i="4"/>
  <c r="D193" i="4"/>
  <c r="C193" i="4"/>
  <c r="B193" i="4"/>
  <c r="H192" i="4"/>
  <c r="G192" i="4"/>
  <c r="F192" i="4"/>
  <c r="E192" i="4"/>
  <c r="D192" i="4"/>
  <c r="C192" i="4"/>
  <c r="B192" i="4"/>
  <c r="H191" i="4"/>
  <c r="G191" i="4"/>
  <c r="F191" i="4"/>
  <c r="E191" i="4"/>
  <c r="D191" i="4"/>
  <c r="C191" i="4"/>
  <c r="B191" i="4"/>
  <c r="H190" i="4"/>
  <c r="G190" i="4"/>
  <c r="F190" i="4"/>
  <c r="E190" i="4"/>
  <c r="D190" i="4"/>
  <c r="C190" i="4"/>
  <c r="B190" i="4"/>
  <c r="H189" i="4"/>
  <c r="G189" i="4"/>
  <c r="F189" i="4"/>
  <c r="E189" i="4"/>
  <c r="D189" i="4"/>
  <c r="C189" i="4"/>
  <c r="B189" i="4"/>
  <c r="H188" i="4"/>
  <c r="G188" i="4"/>
  <c r="F188" i="4"/>
  <c r="E188" i="4"/>
  <c r="D188" i="4"/>
  <c r="C188" i="4"/>
  <c r="B188" i="4"/>
  <c r="H187" i="4"/>
  <c r="G187" i="4"/>
  <c r="F187" i="4"/>
  <c r="E187" i="4"/>
  <c r="D187" i="4"/>
  <c r="C187" i="4"/>
  <c r="B187" i="4"/>
  <c r="H186" i="4"/>
  <c r="G186" i="4"/>
  <c r="F186" i="4"/>
  <c r="E186" i="4"/>
  <c r="D186" i="4"/>
  <c r="C186" i="4"/>
  <c r="B186" i="4"/>
  <c r="H185" i="4"/>
  <c r="G185" i="4"/>
  <c r="F185" i="4"/>
  <c r="E185" i="4"/>
  <c r="D185" i="4"/>
  <c r="C185" i="4"/>
  <c r="B185" i="4"/>
  <c r="H184" i="4"/>
  <c r="G184" i="4"/>
  <c r="F184" i="4"/>
  <c r="E184" i="4"/>
  <c r="D184" i="4"/>
  <c r="C184" i="4"/>
  <c r="B184" i="4"/>
  <c r="H183" i="4"/>
  <c r="G183" i="4"/>
  <c r="F183" i="4"/>
  <c r="E183" i="4"/>
  <c r="D183" i="4"/>
  <c r="C183" i="4"/>
  <c r="B183" i="4"/>
  <c r="H182" i="4"/>
  <c r="G182" i="4"/>
  <c r="F182" i="4"/>
  <c r="E182" i="4"/>
  <c r="D182" i="4"/>
  <c r="C182" i="4"/>
  <c r="B182" i="4"/>
  <c r="H181" i="4"/>
  <c r="G181" i="4"/>
  <c r="F181" i="4"/>
  <c r="E181" i="4"/>
  <c r="D181" i="4"/>
  <c r="C181" i="4"/>
  <c r="B181" i="4"/>
  <c r="H180" i="4"/>
  <c r="G180" i="4"/>
  <c r="F180" i="4"/>
  <c r="E180" i="4"/>
  <c r="D180" i="4"/>
  <c r="C180" i="4"/>
  <c r="B180" i="4"/>
  <c r="H179" i="4"/>
  <c r="G179" i="4"/>
  <c r="F179" i="4"/>
  <c r="E179" i="4"/>
  <c r="D179" i="4"/>
  <c r="C179" i="4"/>
  <c r="B179" i="4"/>
  <c r="H178" i="4"/>
  <c r="G178" i="4"/>
  <c r="F178" i="4"/>
  <c r="E178" i="4"/>
  <c r="D178" i="4"/>
  <c r="C178" i="4"/>
  <c r="B178" i="4"/>
  <c r="H177" i="4"/>
  <c r="G177" i="4"/>
  <c r="F177" i="4"/>
  <c r="E177" i="4"/>
  <c r="D177" i="4"/>
  <c r="C177" i="4"/>
  <c r="B177" i="4"/>
  <c r="H176" i="4"/>
  <c r="G176" i="4"/>
  <c r="F176" i="4"/>
  <c r="E176" i="4"/>
  <c r="D176" i="4"/>
  <c r="C176" i="4"/>
  <c r="B176" i="4"/>
  <c r="H175" i="4"/>
  <c r="G175" i="4"/>
  <c r="F175" i="4"/>
  <c r="E175" i="4"/>
  <c r="D175" i="4"/>
  <c r="C175" i="4"/>
  <c r="B175" i="4"/>
  <c r="H174" i="4"/>
  <c r="G174" i="4"/>
  <c r="F174" i="4"/>
  <c r="E174" i="4"/>
  <c r="D174" i="4"/>
  <c r="C174" i="4"/>
  <c r="B174" i="4"/>
  <c r="H173" i="4"/>
  <c r="G173" i="4"/>
  <c r="F173" i="4"/>
  <c r="E173" i="4"/>
  <c r="D173" i="4"/>
  <c r="C173" i="4"/>
  <c r="B173" i="4"/>
  <c r="H172" i="4"/>
  <c r="G172" i="4"/>
  <c r="F172" i="4"/>
  <c r="E172" i="4"/>
  <c r="D172" i="4"/>
  <c r="C172" i="4"/>
  <c r="B172" i="4"/>
  <c r="H171" i="4"/>
  <c r="G171" i="4"/>
  <c r="F171" i="4"/>
  <c r="E171" i="4"/>
  <c r="D171" i="4"/>
  <c r="C171" i="4"/>
  <c r="B171" i="4"/>
  <c r="H170" i="4"/>
  <c r="G170" i="4"/>
  <c r="F170" i="4"/>
  <c r="E170" i="4"/>
  <c r="D170" i="4"/>
  <c r="C170" i="4"/>
  <c r="B170" i="4"/>
  <c r="H169" i="4"/>
  <c r="G169" i="4"/>
  <c r="F169" i="4"/>
  <c r="E169" i="4"/>
  <c r="D169" i="4"/>
  <c r="C169" i="4"/>
  <c r="B169" i="4"/>
  <c r="H168" i="4"/>
  <c r="G168" i="4"/>
  <c r="F168" i="4"/>
  <c r="E168" i="4"/>
  <c r="D168" i="4"/>
  <c r="C168" i="4"/>
  <c r="B168" i="4"/>
  <c r="H167" i="4"/>
  <c r="G167" i="4"/>
  <c r="F167" i="4"/>
  <c r="E167" i="4"/>
  <c r="D167" i="4"/>
  <c r="C167" i="4"/>
  <c r="B167" i="4"/>
  <c r="H166" i="4"/>
  <c r="G166" i="4"/>
  <c r="F166" i="4"/>
  <c r="E166" i="4"/>
  <c r="D166" i="4"/>
  <c r="C166" i="4"/>
  <c r="B166" i="4"/>
  <c r="H165" i="4"/>
  <c r="G165" i="4"/>
  <c r="F165" i="4"/>
  <c r="E165" i="4"/>
  <c r="D165" i="4"/>
  <c r="C165" i="4"/>
  <c r="B165" i="4"/>
  <c r="H164" i="4"/>
  <c r="G164" i="4"/>
  <c r="F164" i="4"/>
  <c r="E164" i="4"/>
  <c r="D164" i="4"/>
  <c r="C164" i="4"/>
  <c r="B164" i="4"/>
  <c r="H163" i="4"/>
  <c r="G163" i="4"/>
  <c r="F163" i="4"/>
  <c r="E163" i="4"/>
  <c r="D163" i="4"/>
  <c r="C163" i="4"/>
  <c r="B163" i="4"/>
  <c r="H162" i="4"/>
  <c r="G162" i="4"/>
  <c r="F162" i="4"/>
  <c r="E162" i="4"/>
  <c r="D162" i="4"/>
  <c r="C162" i="4"/>
  <c r="B162" i="4"/>
  <c r="H161" i="4"/>
  <c r="G161" i="4"/>
  <c r="F161" i="4"/>
  <c r="E161" i="4"/>
  <c r="D161" i="4"/>
  <c r="C161" i="4"/>
  <c r="B161" i="4"/>
  <c r="H160" i="4"/>
  <c r="G160" i="4"/>
  <c r="F160" i="4"/>
  <c r="E160" i="4"/>
  <c r="D160" i="4"/>
  <c r="C160" i="4"/>
  <c r="B160" i="4"/>
  <c r="H159" i="4"/>
  <c r="G159" i="4"/>
  <c r="F159" i="4"/>
  <c r="E159" i="4"/>
  <c r="D159" i="4"/>
  <c r="C159" i="4"/>
  <c r="B159" i="4"/>
  <c r="H158" i="4"/>
  <c r="G158" i="4"/>
  <c r="F158" i="4"/>
  <c r="E158" i="4"/>
  <c r="D158" i="4"/>
  <c r="C158" i="4"/>
  <c r="B158" i="4"/>
  <c r="H157" i="4"/>
  <c r="G157" i="4"/>
  <c r="F157" i="4"/>
  <c r="E157" i="4"/>
  <c r="D157" i="4"/>
  <c r="C157" i="4"/>
  <c r="B157" i="4"/>
  <c r="H156" i="4"/>
  <c r="G156" i="4"/>
  <c r="F156" i="4"/>
  <c r="E156" i="4"/>
  <c r="D156" i="4"/>
  <c r="C156" i="4"/>
  <c r="B156" i="4"/>
  <c r="H155" i="4"/>
  <c r="G155" i="4"/>
  <c r="F155" i="4"/>
  <c r="E155" i="4"/>
  <c r="D155" i="4"/>
  <c r="C155" i="4"/>
  <c r="B155" i="4"/>
  <c r="H154" i="4"/>
  <c r="G154" i="4"/>
  <c r="F154" i="4"/>
  <c r="E154" i="4"/>
  <c r="D154" i="4"/>
  <c r="C154" i="4"/>
  <c r="B154" i="4"/>
  <c r="H153" i="4"/>
  <c r="G153" i="4"/>
  <c r="F153" i="4"/>
  <c r="E153" i="4"/>
  <c r="D153" i="4"/>
  <c r="C153" i="4"/>
  <c r="B153" i="4"/>
  <c r="H152" i="4"/>
  <c r="G152" i="4"/>
  <c r="F152" i="4"/>
  <c r="E152" i="4"/>
  <c r="D152" i="4"/>
  <c r="C152" i="4"/>
  <c r="B152" i="4"/>
  <c r="H151" i="4"/>
  <c r="G151" i="4"/>
  <c r="F151" i="4"/>
  <c r="E151" i="4"/>
  <c r="D151" i="4"/>
  <c r="C151" i="4"/>
  <c r="B151" i="4"/>
  <c r="H150" i="4"/>
  <c r="G150" i="4"/>
  <c r="F150" i="4"/>
  <c r="E150" i="4"/>
  <c r="D150" i="4"/>
  <c r="C150" i="4"/>
  <c r="B150" i="4"/>
  <c r="H149" i="4"/>
  <c r="G149" i="4"/>
  <c r="F149" i="4"/>
  <c r="E149" i="4"/>
  <c r="D149" i="4"/>
  <c r="C149" i="4"/>
  <c r="B149" i="4"/>
  <c r="H148" i="4"/>
  <c r="G148" i="4"/>
  <c r="F148" i="4"/>
  <c r="E148" i="4"/>
  <c r="D148" i="4"/>
  <c r="C148" i="4"/>
  <c r="B148" i="4"/>
  <c r="H147" i="4"/>
  <c r="G147" i="4"/>
  <c r="F147" i="4"/>
  <c r="E147" i="4"/>
  <c r="D147" i="4"/>
  <c r="C147" i="4"/>
  <c r="B147" i="4"/>
  <c r="H146" i="4"/>
  <c r="G146" i="4"/>
  <c r="F146" i="4"/>
  <c r="E146" i="4"/>
  <c r="D146" i="4"/>
  <c r="C146" i="4"/>
  <c r="B146" i="4"/>
  <c r="H145" i="4"/>
  <c r="G145" i="4"/>
  <c r="F145" i="4"/>
  <c r="E145" i="4"/>
  <c r="D145" i="4"/>
  <c r="C145" i="4"/>
  <c r="B145" i="4"/>
  <c r="H144" i="4"/>
  <c r="G144" i="4"/>
  <c r="F144" i="4"/>
  <c r="E144" i="4"/>
  <c r="D144" i="4"/>
  <c r="C144" i="4"/>
  <c r="B144" i="4"/>
  <c r="H143" i="4"/>
  <c r="G143" i="4"/>
  <c r="F143" i="4"/>
  <c r="E143" i="4"/>
  <c r="D143" i="4"/>
  <c r="C143" i="4"/>
  <c r="B143" i="4"/>
  <c r="H142" i="4"/>
  <c r="G142" i="4"/>
  <c r="F142" i="4"/>
  <c r="E142" i="4"/>
  <c r="D142" i="4"/>
  <c r="C142" i="4"/>
  <c r="B142" i="4"/>
  <c r="H141" i="4"/>
  <c r="G141" i="4"/>
  <c r="F141" i="4"/>
  <c r="E141" i="4"/>
  <c r="D141" i="4"/>
  <c r="C141" i="4"/>
  <c r="B141" i="4"/>
  <c r="H140" i="4"/>
  <c r="G140" i="4"/>
  <c r="F140" i="4"/>
  <c r="E140" i="4"/>
  <c r="D140" i="4"/>
  <c r="C140" i="4"/>
  <c r="B140" i="4"/>
  <c r="H139" i="4"/>
  <c r="G139" i="4"/>
  <c r="F139" i="4"/>
  <c r="E139" i="4"/>
  <c r="D139" i="4"/>
  <c r="C139" i="4"/>
  <c r="B139" i="4"/>
  <c r="H138" i="4"/>
  <c r="G138" i="4"/>
  <c r="F138" i="4"/>
  <c r="E138" i="4"/>
  <c r="D138" i="4"/>
  <c r="C138" i="4"/>
  <c r="B138" i="4"/>
  <c r="H137" i="4"/>
  <c r="G137" i="4"/>
  <c r="F137" i="4"/>
  <c r="E137" i="4"/>
  <c r="D137" i="4"/>
  <c r="C137" i="4"/>
  <c r="B137" i="4"/>
  <c r="H136" i="4"/>
  <c r="G136" i="4"/>
  <c r="F136" i="4"/>
  <c r="E136" i="4"/>
  <c r="D136" i="4"/>
  <c r="C136" i="4"/>
  <c r="B136" i="4"/>
  <c r="H135" i="4"/>
  <c r="G135" i="4"/>
  <c r="F135" i="4"/>
  <c r="E135" i="4"/>
  <c r="D135" i="4"/>
  <c r="C135" i="4"/>
  <c r="B135" i="4"/>
  <c r="H134" i="4"/>
  <c r="G134" i="4"/>
  <c r="F134" i="4"/>
  <c r="E134" i="4"/>
  <c r="D134" i="4"/>
  <c r="C134" i="4"/>
  <c r="B134" i="4"/>
  <c r="H133" i="4"/>
  <c r="G133" i="4"/>
  <c r="F133" i="4"/>
  <c r="E133" i="4"/>
  <c r="D133" i="4"/>
  <c r="C133" i="4"/>
  <c r="B133" i="4"/>
  <c r="H132" i="4"/>
  <c r="G132" i="4"/>
  <c r="F132" i="4"/>
  <c r="E132" i="4"/>
  <c r="D132" i="4"/>
  <c r="C132" i="4"/>
  <c r="B132" i="4"/>
  <c r="H131" i="4"/>
  <c r="G131" i="4"/>
  <c r="F131" i="4"/>
  <c r="E131" i="4"/>
  <c r="D131" i="4"/>
  <c r="C131" i="4"/>
  <c r="B131" i="4"/>
  <c r="H130" i="4"/>
  <c r="G130" i="4"/>
  <c r="F130" i="4"/>
  <c r="E130" i="4"/>
  <c r="D130" i="4"/>
  <c r="C130" i="4"/>
  <c r="B130" i="4"/>
  <c r="H129" i="4"/>
  <c r="G129" i="4"/>
  <c r="F129" i="4"/>
  <c r="E129" i="4"/>
  <c r="D129" i="4"/>
  <c r="C129" i="4"/>
  <c r="B129" i="4"/>
  <c r="H128" i="4"/>
  <c r="G128" i="4"/>
  <c r="F128" i="4"/>
  <c r="E128" i="4"/>
  <c r="D128" i="4"/>
  <c r="C128" i="4"/>
  <c r="B128" i="4"/>
  <c r="H127" i="4"/>
  <c r="G127" i="4"/>
  <c r="F127" i="4"/>
  <c r="E127" i="4"/>
  <c r="D127" i="4"/>
  <c r="C127" i="4"/>
  <c r="B127" i="4"/>
  <c r="H126" i="4"/>
  <c r="G126" i="4"/>
  <c r="F126" i="4"/>
  <c r="E126" i="4"/>
  <c r="D126" i="4"/>
  <c r="C126" i="4"/>
  <c r="B126" i="4"/>
  <c r="H125" i="4"/>
  <c r="G125" i="4"/>
  <c r="F125" i="4"/>
  <c r="E125" i="4"/>
  <c r="D125" i="4"/>
  <c r="C125" i="4"/>
  <c r="B125" i="4"/>
  <c r="H124" i="4"/>
  <c r="G124" i="4"/>
  <c r="F124" i="4"/>
  <c r="E124" i="4"/>
  <c r="D124" i="4"/>
  <c r="C124" i="4"/>
  <c r="B124" i="4"/>
  <c r="H123" i="4"/>
  <c r="G123" i="4"/>
  <c r="F123" i="4"/>
  <c r="E123" i="4"/>
  <c r="D123" i="4"/>
  <c r="C123" i="4"/>
  <c r="B123" i="4"/>
  <c r="H122" i="4"/>
  <c r="G122" i="4"/>
  <c r="F122" i="4"/>
  <c r="E122" i="4"/>
  <c r="D122" i="4"/>
  <c r="C122" i="4"/>
  <c r="B122" i="4"/>
  <c r="H121" i="4"/>
  <c r="G121" i="4"/>
  <c r="F121" i="4"/>
  <c r="E121" i="4"/>
  <c r="D121" i="4"/>
  <c r="C121" i="4"/>
  <c r="B121" i="4"/>
  <c r="H120" i="4"/>
  <c r="G120" i="4"/>
  <c r="F120" i="4"/>
  <c r="E120" i="4"/>
  <c r="D120" i="4"/>
  <c r="C120" i="4"/>
  <c r="B120" i="4"/>
  <c r="H119" i="4"/>
  <c r="G119" i="4"/>
  <c r="F119" i="4"/>
  <c r="E119" i="4"/>
  <c r="D119" i="4"/>
  <c r="C119" i="4"/>
  <c r="B119" i="4"/>
  <c r="H118" i="4"/>
  <c r="G118" i="4"/>
  <c r="F118" i="4"/>
  <c r="E118" i="4"/>
  <c r="D118" i="4"/>
  <c r="C118" i="4"/>
  <c r="B118" i="4"/>
  <c r="H117" i="4"/>
  <c r="G117" i="4"/>
  <c r="F117" i="4"/>
  <c r="E117" i="4"/>
  <c r="D117" i="4"/>
  <c r="C117" i="4"/>
  <c r="B117" i="4"/>
  <c r="H116" i="4"/>
  <c r="G116" i="4"/>
  <c r="F116" i="4"/>
  <c r="E116" i="4"/>
  <c r="D116" i="4"/>
  <c r="C116" i="4"/>
  <c r="B116" i="4"/>
  <c r="H115" i="4"/>
  <c r="G115" i="4"/>
  <c r="F115" i="4"/>
  <c r="E115" i="4"/>
  <c r="D115" i="4"/>
  <c r="C115" i="4"/>
  <c r="B115" i="4"/>
  <c r="H114" i="4"/>
  <c r="G114" i="4"/>
  <c r="F114" i="4"/>
  <c r="E114" i="4"/>
  <c r="D114" i="4"/>
  <c r="C114" i="4"/>
  <c r="B114" i="4"/>
  <c r="H113" i="4"/>
  <c r="G113" i="4"/>
  <c r="F113" i="4"/>
  <c r="E113" i="4"/>
  <c r="D113" i="4"/>
  <c r="C113" i="4"/>
  <c r="B113" i="4"/>
  <c r="H112" i="4"/>
  <c r="G112" i="4"/>
  <c r="F112" i="4"/>
  <c r="E112" i="4"/>
  <c r="D112" i="4"/>
  <c r="C112" i="4"/>
  <c r="B112" i="4"/>
  <c r="H111" i="4"/>
  <c r="G111" i="4"/>
  <c r="F111" i="4"/>
  <c r="E111" i="4"/>
  <c r="D111" i="4"/>
  <c r="C111" i="4"/>
  <c r="B111" i="4"/>
  <c r="H110" i="4"/>
  <c r="G110" i="4"/>
  <c r="F110" i="4"/>
  <c r="E110" i="4"/>
  <c r="D110" i="4"/>
  <c r="C110" i="4"/>
  <c r="B110" i="4"/>
  <c r="H109" i="4"/>
  <c r="G109" i="4"/>
  <c r="F109" i="4"/>
  <c r="E109" i="4"/>
  <c r="D109" i="4"/>
  <c r="C109" i="4"/>
  <c r="B109" i="4"/>
  <c r="H108" i="4"/>
  <c r="G108" i="4"/>
  <c r="F108" i="4"/>
  <c r="E108" i="4"/>
  <c r="D108" i="4"/>
  <c r="C108" i="4"/>
  <c r="B108" i="4"/>
  <c r="H107" i="4"/>
  <c r="G107" i="4"/>
  <c r="F107" i="4"/>
  <c r="E107" i="4"/>
  <c r="D107" i="4"/>
  <c r="C107" i="4"/>
  <c r="B107" i="4"/>
  <c r="H106" i="4"/>
  <c r="G106" i="4"/>
  <c r="F106" i="4"/>
  <c r="E106" i="4"/>
  <c r="D106" i="4"/>
  <c r="C106" i="4"/>
  <c r="B106" i="4"/>
  <c r="H105" i="4"/>
  <c r="G105" i="4"/>
  <c r="F105" i="4"/>
  <c r="E105" i="4"/>
  <c r="D105" i="4"/>
  <c r="C105" i="4"/>
  <c r="B105" i="4"/>
  <c r="H104" i="4"/>
  <c r="G104" i="4"/>
  <c r="F104" i="4"/>
  <c r="E104" i="4"/>
  <c r="D104" i="4"/>
  <c r="C104" i="4"/>
  <c r="B104" i="4"/>
  <c r="H103" i="4"/>
  <c r="G103" i="4"/>
  <c r="F103" i="4"/>
  <c r="E103" i="4"/>
  <c r="D103" i="4"/>
  <c r="C103" i="4"/>
  <c r="B103" i="4"/>
  <c r="H102" i="4"/>
  <c r="G102" i="4"/>
  <c r="F102" i="4"/>
  <c r="E102" i="4"/>
  <c r="D102" i="4"/>
  <c r="C102" i="4"/>
  <c r="B102" i="4"/>
  <c r="H101" i="4"/>
  <c r="G101" i="4"/>
  <c r="F101" i="4"/>
  <c r="E101" i="4"/>
  <c r="D101" i="4"/>
  <c r="C101" i="4"/>
  <c r="B101" i="4"/>
  <c r="H100" i="4"/>
  <c r="G100" i="4"/>
  <c r="F100" i="4"/>
  <c r="E100" i="4"/>
  <c r="D100" i="4"/>
  <c r="C100" i="4"/>
  <c r="B100" i="4"/>
  <c r="H99" i="4"/>
  <c r="G99" i="4"/>
  <c r="F99" i="4"/>
  <c r="E99" i="4"/>
  <c r="D99" i="4"/>
  <c r="C99" i="4"/>
  <c r="B99" i="4"/>
  <c r="H98" i="4"/>
  <c r="G98" i="4"/>
  <c r="F98" i="4"/>
  <c r="E98" i="4"/>
  <c r="D98" i="4"/>
  <c r="C98" i="4"/>
  <c r="B98" i="4"/>
  <c r="H97" i="4"/>
  <c r="G97" i="4"/>
  <c r="F97" i="4"/>
  <c r="E97" i="4"/>
  <c r="D97" i="4"/>
  <c r="C97" i="4"/>
  <c r="B97" i="4"/>
  <c r="H96" i="4"/>
  <c r="G96" i="4"/>
  <c r="F96" i="4"/>
  <c r="E96" i="4"/>
  <c r="D96" i="4"/>
  <c r="C96" i="4"/>
  <c r="B96" i="4"/>
  <c r="H95" i="4"/>
  <c r="G95" i="4"/>
  <c r="F95" i="4"/>
  <c r="E95" i="4"/>
  <c r="D95" i="4"/>
  <c r="C95" i="4"/>
  <c r="B95" i="4"/>
  <c r="H94" i="4"/>
  <c r="G94" i="4"/>
  <c r="F94" i="4"/>
  <c r="E94" i="4"/>
  <c r="D94" i="4"/>
  <c r="C94" i="4"/>
  <c r="B94" i="4"/>
  <c r="H93" i="4"/>
  <c r="G93" i="4"/>
  <c r="F93" i="4"/>
  <c r="E93" i="4"/>
  <c r="D93" i="4"/>
  <c r="C93" i="4"/>
  <c r="B93" i="4"/>
  <c r="H92" i="4"/>
  <c r="G92" i="4"/>
  <c r="F92" i="4"/>
  <c r="E92" i="4"/>
  <c r="D92" i="4"/>
  <c r="C92" i="4"/>
  <c r="B92" i="4"/>
  <c r="H91" i="4"/>
  <c r="G91" i="4"/>
  <c r="F91" i="4"/>
  <c r="E91" i="4"/>
  <c r="D91" i="4"/>
  <c r="C91" i="4"/>
  <c r="B91" i="4"/>
  <c r="H90" i="4"/>
  <c r="G90" i="4"/>
  <c r="F90" i="4"/>
  <c r="E90" i="4"/>
  <c r="D90" i="4"/>
  <c r="C90" i="4"/>
  <c r="B90" i="4"/>
  <c r="H89" i="4"/>
  <c r="G89" i="4"/>
  <c r="F89" i="4"/>
  <c r="E89" i="4"/>
  <c r="D89" i="4"/>
  <c r="C89" i="4"/>
  <c r="B89" i="4"/>
  <c r="H88" i="4"/>
  <c r="G88" i="4"/>
  <c r="F88" i="4"/>
  <c r="E88" i="4"/>
  <c r="D88" i="4"/>
  <c r="C88" i="4"/>
  <c r="B88" i="4"/>
  <c r="H87" i="4"/>
  <c r="G87" i="4"/>
  <c r="F87" i="4"/>
  <c r="E87" i="4"/>
  <c r="D87" i="4"/>
  <c r="C87" i="4"/>
  <c r="B87" i="4"/>
  <c r="H86" i="4"/>
  <c r="G86" i="4"/>
  <c r="F86" i="4"/>
  <c r="E86" i="4"/>
  <c r="D86" i="4"/>
  <c r="C86" i="4"/>
  <c r="B86" i="4"/>
  <c r="H85" i="4"/>
  <c r="G85" i="4"/>
  <c r="F85" i="4"/>
  <c r="E85" i="4"/>
  <c r="D85" i="4"/>
  <c r="C85" i="4"/>
  <c r="B85" i="4"/>
  <c r="H84" i="4"/>
  <c r="G84" i="4"/>
  <c r="F84" i="4"/>
  <c r="E84" i="4"/>
  <c r="D84" i="4"/>
  <c r="C84" i="4"/>
  <c r="B84" i="4"/>
  <c r="H83" i="4"/>
  <c r="G83" i="4"/>
  <c r="F83" i="4"/>
  <c r="E83" i="4"/>
  <c r="D83" i="4"/>
  <c r="C83" i="4"/>
  <c r="B83" i="4"/>
  <c r="H82" i="4"/>
  <c r="G82" i="4"/>
  <c r="F82" i="4"/>
  <c r="E82" i="4"/>
  <c r="D82" i="4"/>
  <c r="C82" i="4"/>
  <c r="B82" i="4"/>
  <c r="H81" i="4"/>
  <c r="G81" i="4"/>
  <c r="F81" i="4"/>
  <c r="E81" i="4"/>
  <c r="D81" i="4"/>
  <c r="C81" i="4"/>
  <c r="B81" i="4"/>
  <c r="H80" i="4"/>
  <c r="G80" i="4"/>
  <c r="F80" i="4"/>
  <c r="E80" i="4"/>
  <c r="D80" i="4"/>
  <c r="C80" i="4"/>
  <c r="B80" i="4"/>
  <c r="H79" i="4"/>
  <c r="G79" i="4"/>
  <c r="F79" i="4"/>
  <c r="E79" i="4"/>
  <c r="D79" i="4"/>
  <c r="C79" i="4"/>
  <c r="B79" i="4"/>
  <c r="H78" i="4"/>
  <c r="G78" i="4"/>
  <c r="F78" i="4"/>
  <c r="E78" i="4"/>
  <c r="D78" i="4"/>
  <c r="C78" i="4"/>
  <c r="B78" i="4"/>
  <c r="H77" i="4"/>
  <c r="G77" i="4"/>
  <c r="F77" i="4"/>
  <c r="E77" i="4"/>
  <c r="D77" i="4"/>
  <c r="C77" i="4"/>
  <c r="B77" i="4"/>
  <c r="H76" i="4"/>
  <c r="G76" i="4"/>
  <c r="F76" i="4"/>
  <c r="E76" i="4"/>
  <c r="D76" i="4"/>
  <c r="C76" i="4"/>
  <c r="B76" i="4"/>
  <c r="H75" i="4"/>
  <c r="G75" i="4"/>
  <c r="F75" i="4"/>
  <c r="E75" i="4"/>
  <c r="D75" i="4"/>
  <c r="C75" i="4"/>
  <c r="B75" i="4"/>
  <c r="H74" i="4"/>
  <c r="G74" i="4"/>
  <c r="F74" i="4"/>
  <c r="E74" i="4"/>
  <c r="D74" i="4"/>
  <c r="C74" i="4"/>
  <c r="B74" i="4"/>
  <c r="H73" i="4"/>
  <c r="G73" i="4"/>
  <c r="F73" i="4"/>
  <c r="E73" i="4"/>
  <c r="D73" i="4"/>
  <c r="C73" i="4"/>
  <c r="B73" i="4"/>
  <c r="H72" i="4"/>
  <c r="G72" i="4"/>
  <c r="F72" i="4"/>
  <c r="E72" i="4"/>
  <c r="D72" i="4"/>
  <c r="C72" i="4"/>
  <c r="B72" i="4"/>
  <c r="H71" i="4"/>
  <c r="G71" i="4"/>
  <c r="F71" i="4"/>
  <c r="E71" i="4"/>
  <c r="D71" i="4"/>
  <c r="C71" i="4"/>
  <c r="B71" i="4"/>
  <c r="H70" i="4"/>
  <c r="G70" i="4"/>
  <c r="F70" i="4"/>
  <c r="E70" i="4"/>
  <c r="D70" i="4"/>
  <c r="C70" i="4"/>
  <c r="B70" i="4"/>
  <c r="H69" i="4"/>
  <c r="G69" i="4"/>
  <c r="F69" i="4"/>
  <c r="E69" i="4"/>
  <c r="D69" i="4"/>
  <c r="C69" i="4"/>
  <c r="B69" i="4"/>
  <c r="H68" i="4"/>
  <c r="G68" i="4"/>
  <c r="F68" i="4"/>
  <c r="E68" i="4"/>
  <c r="D68" i="4"/>
  <c r="C68" i="4"/>
  <c r="B68" i="4"/>
  <c r="H67" i="4"/>
  <c r="G67" i="4"/>
  <c r="F67" i="4"/>
  <c r="E67" i="4"/>
  <c r="D67" i="4"/>
  <c r="C67" i="4"/>
  <c r="B67" i="4"/>
  <c r="H66" i="4"/>
  <c r="G66" i="4"/>
  <c r="F66" i="4"/>
  <c r="E66" i="4"/>
  <c r="D66" i="4"/>
  <c r="C66" i="4"/>
  <c r="B66" i="4"/>
  <c r="H65" i="4"/>
  <c r="G65" i="4"/>
  <c r="F65" i="4"/>
  <c r="E65" i="4"/>
  <c r="D65" i="4"/>
  <c r="C65" i="4"/>
  <c r="B65" i="4"/>
  <c r="H64" i="4"/>
  <c r="G64" i="4"/>
  <c r="F64" i="4"/>
  <c r="E64" i="4"/>
  <c r="D64" i="4"/>
  <c r="C64" i="4"/>
  <c r="B64" i="4"/>
  <c r="H63" i="4"/>
  <c r="G63" i="4"/>
  <c r="F63" i="4"/>
  <c r="E63" i="4"/>
  <c r="D63" i="4"/>
  <c r="C63" i="4"/>
  <c r="B63" i="4"/>
  <c r="H62" i="4"/>
  <c r="G62" i="4"/>
  <c r="F62" i="4"/>
  <c r="E62" i="4"/>
  <c r="D62" i="4"/>
  <c r="C62" i="4"/>
  <c r="B62" i="4"/>
  <c r="H61" i="4"/>
  <c r="G61" i="4"/>
  <c r="F61" i="4"/>
  <c r="E61" i="4"/>
  <c r="D61" i="4"/>
  <c r="C61" i="4"/>
  <c r="B61" i="4"/>
  <c r="H60" i="4"/>
  <c r="G60" i="4"/>
  <c r="F60" i="4"/>
  <c r="E60" i="4"/>
  <c r="D60" i="4"/>
  <c r="C60" i="4"/>
  <c r="B60" i="4"/>
  <c r="H59" i="4"/>
  <c r="G59" i="4"/>
  <c r="F59" i="4"/>
  <c r="E59" i="4"/>
  <c r="D59" i="4"/>
  <c r="C59" i="4"/>
  <c r="B59" i="4"/>
  <c r="H58" i="4"/>
  <c r="G58" i="4"/>
  <c r="F58" i="4"/>
  <c r="E58" i="4"/>
  <c r="D58" i="4"/>
  <c r="C58" i="4"/>
  <c r="B58" i="4"/>
  <c r="H57" i="4"/>
  <c r="G57" i="4"/>
  <c r="F57" i="4"/>
  <c r="E57" i="4"/>
  <c r="D57" i="4"/>
  <c r="C57" i="4"/>
  <c r="B57" i="4"/>
  <c r="H56" i="4"/>
  <c r="G56" i="4"/>
  <c r="F56" i="4"/>
  <c r="E56" i="4"/>
  <c r="D56" i="4"/>
  <c r="C56" i="4"/>
  <c r="B56" i="4"/>
  <c r="H55" i="4"/>
  <c r="G55" i="4"/>
  <c r="F55" i="4"/>
  <c r="E55" i="4"/>
  <c r="D55" i="4"/>
  <c r="C55" i="4"/>
  <c r="B55" i="4"/>
  <c r="H54" i="4"/>
  <c r="G54" i="4"/>
  <c r="F54" i="4"/>
  <c r="E54" i="4"/>
  <c r="D54" i="4"/>
  <c r="C54" i="4"/>
  <c r="B54" i="4"/>
  <c r="H53" i="4"/>
  <c r="G53" i="4"/>
  <c r="F53" i="4"/>
  <c r="E53" i="4"/>
  <c r="D53" i="4"/>
  <c r="C53" i="4"/>
  <c r="B53" i="4"/>
  <c r="H52" i="4"/>
  <c r="G52" i="4"/>
  <c r="F52" i="4"/>
  <c r="E52" i="4"/>
  <c r="D52" i="4"/>
  <c r="C52" i="4"/>
  <c r="B52" i="4"/>
  <c r="H51" i="4"/>
  <c r="G51" i="4"/>
  <c r="F51" i="4"/>
  <c r="E51" i="4"/>
  <c r="D51" i="4"/>
  <c r="C51" i="4"/>
  <c r="B51" i="4"/>
  <c r="H50" i="4"/>
  <c r="G50" i="4"/>
  <c r="F50" i="4"/>
  <c r="E50" i="4"/>
  <c r="D50" i="4"/>
  <c r="C50" i="4"/>
  <c r="B50" i="4"/>
  <c r="H49" i="4"/>
  <c r="G49" i="4"/>
  <c r="F49" i="4"/>
  <c r="E49" i="4"/>
  <c r="D49" i="4"/>
  <c r="C49" i="4"/>
  <c r="B49" i="4"/>
  <c r="H48" i="4"/>
  <c r="G48" i="4"/>
  <c r="F48" i="4"/>
  <c r="E48" i="4"/>
  <c r="D48" i="4"/>
  <c r="C48" i="4"/>
  <c r="B48" i="4"/>
  <c r="H47" i="4"/>
  <c r="G47" i="4"/>
  <c r="F47" i="4"/>
  <c r="E47" i="4"/>
  <c r="D47" i="4"/>
  <c r="C47" i="4"/>
  <c r="B47" i="4"/>
  <c r="H46" i="4"/>
  <c r="G46" i="4"/>
  <c r="F46" i="4"/>
  <c r="E46" i="4"/>
  <c r="D46" i="4"/>
  <c r="C46" i="4"/>
  <c r="B46" i="4"/>
  <c r="H45" i="4"/>
  <c r="G45" i="4"/>
  <c r="F45" i="4"/>
  <c r="E45" i="4"/>
  <c r="D45" i="4"/>
  <c r="C45" i="4"/>
  <c r="B45" i="4"/>
  <c r="H44" i="4"/>
  <c r="G44" i="4"/>
  <c r="F44" i="4"/>
  <c r="E44" i="4"/>
  <c r="D44" i="4"/>
  <c r="C44" i="4"/>
  <c r="B44" i="4"/>
  <c r="H43" i="4"/>
  <c r="G43" i="4"/>
  <c r="F43" i="4"/>
  <c r="E43" i="4"/>
  <c r="D43" i="4"/>
  <c r="C43" i="4"/>
  <c r="B43" i="4"/>
  <c r="H42" i="4"/>
  <c r="G42" i="4"/>
  <c r="F42" i="4"/>
  <c r="E42" i="4"/>
  <c r="D42" i="4"/>
  <c r="C42" i="4"/>
  <c r="B42" i="4"/>
  <c r="H41" i="4"/>
  <c r="G41" i="4"/>
  <c r="F41" i="4"/>
  <c r="E41" i="4"/>
  <c r="D41" i="4"/>
  <c r="C41" i="4"/>
  <c r="B41" i="4"/>
  <c r="H40" i="4"/>
  <c r="G40" i="4"/>
  <c r="F40" i="4"/>
  <c r="E40" i="4"/>
  <c r="D40" i="4"/>
  <c r="C40" i="4"/>
  <c r="B40" i="4"/>
  <c r="H39" i="4"/>
  <c r="G39" i="4"/>
  <c r="F39" i="4"/>
  <c r="E39" i="4"/>
  <c r="D39" i="4"/>
  <c r="C39" i="4"/>
  <c r="B39" i="4"/>
  <c r="H38" i="4"/>
  <c r="G38" i="4"/>
  <c r="F38" i="4"/>
  <c r="E38" i="4"/>
  <c r="D38" i="4"/>
  <c r="C38" i="4"/>
  <c r="B38" i="4"/>
  <c r="H37" i="4"/>
  <c r="G37" i="4"/>
  <c r="F37" i="4"/>
  <c r="E37" i="4"/>
  <c r="D37" i="4"/>
  <c r="C37" i="4"/>
  <c r="B37" i="4"/>
  <c r="H36" i="4"/>
  <c r="G36" i="4"/>
  <c r="F36" i="4"/>
  <c r="E36" i="4"/>
  <c r="D36" i="4"/>
  <c r="C36" i="4"/>
  <c r="B36" i="4"/>
  <c r="H35" i="4"/>
  <c r="G35" i="4"/>
  <c r="F35" i="4"/>
  <c r="E35" i="4"/>
  <c r="D35" i="4"/>
  <c r="C35" i="4"/>
  <c r="B35" i="4"/>
  <c r="H34" i="4"/>
  <c r="G34" i="4"/>
  <c r="F34" i="4"/>
  <c r="E34" i="4"/>
  <c r="D34" i="4"/>
  <c r="C34" i="4"/>
  <c r="B34" i="4"/>
  <c r="H33" i="4"/>
  <c r="G33" i="4"/>
  <c r="F33" i="4"/>
  <c r="E33" i="4"/>
  <c r="D33" i="4"/>
  <c r="C33" i="4"/>
  <c r="B33" i="4"/>
  <c r="H32" i="4"/>
  <c r="G32" i="4"/>
  <c r="F32" i="4"/>
  <c r="E32" i="4"/>
  <c r="D32" i="4"/>
  <c r="C32" i="4"/>
  <c r="B32" i="4"/>
  <c r="H31" i="4"/>
  <c r="G31" i="4"/>
  <c r="F31" i="4"/>
  <c r="E31" i="4"/>
  <c r="D31" i="4"/>
  <c r="C31" i="4"/>
  <c r="B31" i="4"/>
  <c r="H30" i="4"/>
  <c r="G30" i="4"/>
  <c r="F30" i="4"/>
  <c r="E30" i="4"/>
  <c r="D30" i="4"/>
  <c r="C30" i="4"/>
  <c r="B30" i="4"/>
  <c r="H29" i="4"/>
  <c r="G29" i="4"/>
  <c r="F29" i="4"/>
  <c r="E29" i="4"/>
  <c r="D29" i="4"/>
  <c r="C29" i="4"/>
  <c r="B29" i="4"/>
  <c r="H28" i="4"/>
  <c r="G28" i="4"/>
  <c r="F28" i="4"/>
  <c r="E28" i="4"/>
  <c r="D28" i="4"/>
  <c r="C28" i="4"/>
  <c r="B28" i="4"/>
  <c r="H27" i="4"/>
  <c r="G27" i="4"/>
  <c r="G24" i="4" s="1"/>
  <c r="F27" i="4"/>
  <c r="E27" i="4"/>
  <c r="D27" i="4"/>
  <c r="C27" i="4"/>
  <c r="B27" i="4"/>
  <c r="E24" i="4"/>
  <c r="E23" i="4"/>
  <c r="E22" i="4"/>
  <c r="G21" i="4"/>
  <c r="E21" i="4"/>
  <c r="B20" i="4"/>
  <c r="G19" i="4"/>
  <c r="D50" i="3"/>
  <c r="H47" i="3"/>
  <c r="I47" i="3" s="1"/>
  <c r="G47" i="3"/>
  <c r="F47" i="3"/>
  <c r="H46" i="3"/>
  <c r="I46" i="3" s="1"/>
  <c r="J46" i="3" s="1"/>
  <c r="G46" i="3"/>
  <c r="F46" i="3"/>
  <c r="F45" i="3" s="1"/>
  <c r="F49" i="3" s="1"/>
  <c r="E46" i="3"/>
  <c r="E45" i="3" s="1"/>
  <c r="E49" i="3" s="1"/>
  <c r="Q44" i="3"/>
  <c r="G43" i="3"/>
  <c r="Q42" i="3"/>
  <c r="Q41" i="3"/>
  <c r="Q40" i="3"/>
  <c r="G39" i="3"/>
  <c r="Q38" i="3"/>
  <c r="Q37" i="3"/>
  <c r="Q36" i="3"/>
  <c r="Q35" i="3"/>
  <c r="Q34" i="3"/>
  <c r="O33" i="3"/>
  <c r="E30" i="3"/>
  <c r="O27" i="3"/>
  <c r="O39" i="3" s="1"/>
  <c r="N27" i="3"/>
  <c r="N43" i="3" s="1"/>
  <c r="M27" i="3"/>
  <c r="M43" i="3" s="1"/>
  <c r="L27" i="3"/>
  <c r="L39" i="3" s="1"/>
  <c r="K27" i="3"/>
  <c r="K43" i="3" s="1"/>
  <c r="J27" i="3"/>
  <c r="I27" i="3"/>
  <c r="I39" i="3" s="1"/>
  <c r="H27" i="3"/>
  <c r="H43" i="3" s="1"/>
  <c r="G27" i="3"/>
  <c r="G33" i="3" s="1"/>
  <c r="G32" i="3" s="1"/>
  <c r="F27" i="3"/>
  <c r="F43" i="3" s="1"/>
  <c r="E27" i="3"/>
  <c r="E43" i="3" s="1"/>
  <c r="E32" i="3" s="1"/>
  <c r="D27" i="3"/>
  <c r="Q26" i="3"/>
  <c r="Q25" i="3"/>
  <c r="Q24" i="3"/>
  <c r="Q23" i="3"/>
  <c r="Q22" i="3"/>
  <c r="Q21" i="3"/>
  <c r="Q20" i="3"/>
  <c r="Q19" i="3"/>
  <c r="Q18" i="3"/>
  <c r="P17" i="3"/>
  <c r="D16" i="3"/>
  <c r="C16" i="3"/>
  <c r="E57" i="2"/>
  <c r="E50" i="2"/>
  <c r="E31" i="2"/>
  <c r="E43" i="2" s="1"/>
  <c r="C12" i="3" s="1"/>
  <c r="D17" i="3" s="1"/>
  <c r="D58" i="3" a="1"/>
  <c r="Q17" i="3" l="1"/>
  <c r="O43" i="3"/>
  <c r="J45" i="5"/>
  <c r="O32" i="3"/>
  <c r="D45" i="5"/>
  <c r="D49" i="5" s="1"/>
  <c r="E47" i="5" s="1"/>
  <c r="G45" i="3"/>
  <c r="G49" i="3" s="1"/>
  <c r="D52" i="3"/>
  <c r="D56" i="3" s="1"/>
  <c r="E54" i="3" s="1"/>
  <c r="E48" i="3"/>
  <c r="F48" i="3" s="1"/>
  <c r="G48" i="3" s="1"/>
  <c r="H48" i="3" s="1"/>
  <c r="P27" i="3"/>
  <c r="H39" i="3"/>
  <c r="E45" i="5"/>
  <c r="H33" i="3"/>
  <c r="H32" i="3" s="1"/>
  <c r="H45" i="3"/>
  <c r="H49" i="3" s="1"/>
  <c r="I33" i="3"/>
  <c r="I43" i="3"/>
  <c r="F45" i="5"/>
  <c r="H45" i="5"/>
  <c r="I45" i="5"/>
  <c r="D58" i="3"/>
  <c r="K43" i="5"/>
  <c r="P43" i="3"/>
  <c r="P39" i="3"/>
  <c r="P33" i="3"/>
  <c r="P32" i="3" s="1"/>
  <c r="G45" i="5"/>
  <c r="K46" i="3"/>
  <c r="Q27" i="3"/>
  <c r="J43" i="3"/>
  <c r="I45" i="3"/>
  <c r="I49" i="3" s="1"/>
  <c r="K37" i="5"/>
  <c r="J47" i="3"/>
  <c r="K47" i="3" s="1"/>
  <c r="L47" i="3" s="1"/>
  <c r="M47" i="3" s="1"/>
  <c r="N47" i="3" s="1"/>
  <c r="O47" i="3" s="1"/>
  <c r="P47" i="3" s="1"/>
  <c r="J39" i="3"/>
  <c r="K33" i="3"/>
  <c r="K39" i="3"/>
  <c r="K19" i="5"/>
  <c r="L43" i="3"/>
  <c r="J33" i="3"/>
  <c r="L33" i="3"/>
  <c r="L32" i="3" s="1"/>
  <c r="M33" i="3"/>
  <c r="M39" i="3"/>
  <c r="F33" i="3"/>
  <c r="N33" i="3"/>
  <c r="N39" i="3"/>
  <c r="Q43" i="3" l="1"/>
  <c r="H50" i="3"/>
  <c r="H52" i="3" s="1"/>
  <c r="I32" i="3"/>
  <c r="I50" i="3" s="1"/>
  <c r="I52" i="3" s="1"/>
  <c r="E49" i="5"/>
  <c r="F47" i="5" s="1"/>
  <c r="G50" i="3"/>
  <c r="G52" i="3" s="1"/>
  <c r="E50" i="3"/>
  <c r="F49" i="5"/>
  <c r="G47" i="5" s="1"/>
  <c r="G49" i="5" s="1"/>
  <c r="H47" i="5" s="1"/>
  <c r="H49" i="5" s="1"/>
  <c r="I47" i="5" s="1"/>
  <c r="I49" i="5" s="1"/>
  <c r="J47" i="5" s="1"/>
  <c r="J49" i="5" s="1"/>
  <c r="K47" i="5" s="1"/>
  <c r="K49" i="5" s="1"/>
  <c r="Q39" i="3"/>
  <c r="M32" i="3"/>
  <c r="J32" i="3"/>
  <c r="I48" i="3"/>
  <c r="J48" i="3" s="1"/>
  <c r="K45" i="5"/>
  <c r="K45" i="3"/>
  <c r="K49" i="3" s="1"/>
  <c r="L46" i="3"/>
  <c r="J45" i="3"/>
  <c r="J49" i="3" s="1"/>
  <c r="Q47" i="3"/>
  <c r="N32" i="3"/>
  <c r="F32" i="3"/>
  <c r="F50" i="3" s="1"/>
  <c r="Q33" i="3"/>
  <c r="K32" i="3"/>
  <c r="E52" i="3" l="1"/>
  <c r="E56" i="3" s="1"/>
  <c r="F54" i="3" s="1"/>
  <c r="F52" i="3"/>
  <c r="J50" i="3"/>
  <c r="J52" i="3" s="1"/>
  <c r="K48" i="3"/>
  <c r="L48" i="3" s="1"/>
  <c r="L45" i="3"/>
  <c r="M46" i="3"/>
  <c r="K50" i="3"/>
  <c r="K52" i="3" s="1"/>
  <c r="Q32" i="3"/>
  <c r="F56" i="3" l="1"/>
  <c r="G54" i="3" s="1"/>
  <c r="G56" i="3" s="1"/>
  <c r="H54" i="3" s="1"/>
  <c r="M45" i="3"/>
  <c r="N46" i="3"/>
  <c r="L49" i="3"/>
  <c r="L50" i="3" s="1"/>
  <c r="L52" i="3" s="1"/>
  <c r="H56" i="3" l="1"/>
  <c r="I54" i="3" s="1"/>
  <c r="M48" i="3"/>
  <c r="N45" i="3"/>
  <c r="O46" i="3"/>
  <c r="M49" i="3"/>
  <c r="M50" i="3" s="1"/>
  <c r="M52" i="3" s="1"/>
  <c r="I56" i="3" l="1"/>
  <c r="J54" i="3" s="1"/>
  <c r="O45" i="3"/>
  <c r="P46" i="3"/>
  <c r="N49" i="3"/>
  <c r="N50" i="3" s="1"/>
  <c r="N52" i="3" s="1"/>
  <c r="N48" i="3"/>
  <c r="J56" i="3" l="1"/>
  <c r="O48" i="3"/>
  <c r="P45" i="3"/>
  <c r="Q46" i="3"/>
  <c r="Q45" i="3" s="1"/>
  <c r="O49" i="3"/>
  <c r="O50" i="3" s="1"/>
  <c r="O52" i="3" s="1"/>
  <c r="K54" i="3" l="1"/>
  <c r="K56" i="3" s="1"/>
  <c r="L54" i="3" s="1"/>
  <c r="L56" i="3" s="1"/>
  <c r="M54" i="3" s="1"/>
  <c r="P49" i="3"/>
  <c r="Q49" i="3" s="1"/>
  <c r="Q50" i="3" s="1"/>
  <c r="Q52" i="3" s="1"/>
  <c r="P50" i="3"/>
  <c r="P52" i="3" s="1"/>
  <c r="P48" i="3"/>
  <c r="M56" i="3" l="1"/>
  <c r="N54" i="3" s="1"/>
  <c r="N56" i="3" l="1"/>
  <c r="O54" i="3" s="1"/>
  <c r="O56" i="3" l="1"/>
  <c r="P54" i="3" s="1"/>
  <c r="P56" i="3" l="1"/>
  <c r="Q54" i="3" s="1"/>
  <c r="Q56"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5" authorId="0" shapeId="0" xr:uid="{00000000-0006-0000-0300-000001000000}">
      <text>
        <r>
          <rPr>
            <sz val="11"/>
            <color rgb="FF000000"/>
            <rFont val="Calibri"/>
            <family val="2"/>
            <charset val="204"/>
            <scheme val="minor"/>
          </rPr>
          <t>Explanation:
Enter Loan values in cells E10, E12 and E13. Loan summary in cells E15 through E18 and Loan table are automatically updated</t>
        </r>
      </text>
    </comment>
    <comment ref="G18" authorId="0" shapeId="0" xr:uid="{00000000-0006-0000-0300-000002000000}">
      <text>
        <r>
          <rPr>
            <sz val="11"/>
            <color rgb="FF000000"/>
            <rFont val="Calibri"/>
            <family val="2"/>
            <charset val="204"/>
            <scheme val="minor"/>
          </rPr>
          <t>Please select an option from the dropdown menu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400-000001000000}">
      <text>
        <r>
          <rPr>
            <sz val="11"/>
            <color rgb="FF000000"/>
            <rFont val="Calibri"/>
            <family val="2"/>
            <charset val="204"/>
            <scheme val="minor"/>
          </rPr>
          <t>Explanation
This tab should be based on the month looking 6 months back - e.g. so if today was June 2018, your starting month would be January 2018. The cash flow should break down your month to month income over the past 6 months.
Click on the cell to reveal a drop down list.</t>
        </r>
      </text>
    </comment>
    <comment ref="B12" authorId="0" shapeId="0" xr:uid="{00000000-0006-0000-0400-000002000000}">
      <text>
        <r>
          <rPr>
            <sz val="11"/>
            <color rgb="FF000000"/>
            <rFont val="Calibri"/>
            <family val="2"/>
            <charset val="204"/>
            <scheme val="minor"/>
          </rPr>
          <t>Explanation:
This is where you list any money that has come in to your business in the last six-months, such as product or service sales, equity or other investments or other forms of debt finance, like a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r>
      </text>
    </comment>
    <comment ref="C12" authorId="0" shapeId="0" xr:uid="{00000000-0006-0000-0400-000003000000}">
      <text>
        <r>
          <rPr>
            <sz val="11"/>
            <color rgb="FF000000"/>
            <rFont val="Calibri"/>
            <family val="2"/>
            <charset val="204"/>
            <scheme val="minor"/>
          </rPr>
          <t>Explanation:
Add a brief description for any items to help your Business Adviser understand each cash in-flow.</t>
        </r>
      </text>
    </comment>
    <comment ref="D12" authorId="0" shapeId="0" xr:uid="{00000000-0006-0000-0400-000004000000}">
      <text>
        <r>
          <rPr>
            <sz val="11"/>
            <color rgb="FF000000"/>
            <rFont val="Calibri"/>
            <family val="2"/>
            <charset val="204"/>
            <scheme val="minor"/>
          </rPr>
          <t>Explanation:
Enter any money that you had at the start of this six-month period. Leave it blank if this does not apply to some/any of your items.</t>
        </r>
      </text>
    </comment>
    <comment ref="K12" authorId="0" shapeId="0" xr:uid="{00000000-0006-0000-0400-000005000000}">
      <text>
        <r>
          <rPr>
            <sz val="11"/>
            <color rgb="FF000000"/>
            <rFont val="Calibri"/>
            <family val="2"/>
            <charset val="204"/>
            <scheme val="minor"/>
          </rPr>
          <t>Explanation:
This column will give you the six-month total for each of your cash in-flows.</t>
        </r>
      </text>
    </comment>
    <comment ref="B13" authorId="0" shapeId="0" xr:uid="{00000000-0006-0000-0400-000006000000}">
      <text>
        <r>
          <rPr>
            <sz val="11"/>
            <color rgb="FF000000"/>
            <rFont val="Calibri"/>
            <family val="2"/>
            <charset val="204"/>
            <scheme val="minor"/>
          </rPr>
          <t>Explanation:
Enter in the value of the sales you received each month for last six-months. 
If it's easier, you may wish to break this down into different sources of revenue using the blank fields below. If this is the case, provide a clear description of what you have included in each so it is clear to your Business Adviser.</t>
        </r>
      </text>
    </comment>
    <comment ref="B14" authorId="0" shapeId="0" xr:uid="{00000000-0006-0000-0400-000007000000}">
      <text>
        <r>
          <rPr>
            <sz val="11"/>
            <color rgb="FF000000"/>
            <rFont val="Calibri"/>
            <family val="2"/>
            <charset val="204"/>
            <scheme val="minor"/>
          </rPr>
          <t>Explanation:
This might be money that you have personally put into the business or money that your business partners, private investors or other individuals have contributed. This could also be money that you have been gifted or inherited.</t>
        </r>
      </text>
    </comment>
    <comment ref="B15" authorId="0" shapeId="0" xr:uid="{00000000-0006-0000-0400-000008000000}">
      <text>
        <r>
          <rPr>
            <sz val="11"/>
            <color rgb="FF000000"/>
            <rFont val="Calibri"/>
            <family val="2"/>
            <charset val="204"/>
            <scheme val="minor"/>
          </rPr>
          <t>Explanation:
Use this row for any debt based form of finance you have received, like a loan or credit facility. Please note, there should be evidence of this finance appearing in your business bank accounts.</t>
        </r>
      </text>
    </comment>
    <comment ref="B16" authorId="0" shapeId="0" xr:uid="{00000000-0006-0000-0400-000009000000}">
      <text>
        <r>
          <rPr>
            <sz val="11"/>
            <color rgb="FF000000"/>
            <rFont val="Calibri"/>
            <family val="2"/>
            <charset val="204"/>
            <scheme val="minor"/>
          </rPr>
          <t>Explanation:
Use these fields if your business has had any other income or cash in-flows in the last 6 months that are not covered in the above. 
Provide a description of these items in the next field.</t>
        </r>
      </text>
    </comment>
    <comment ref="B17" authorId="0" shapeId="0" xr:uid="{00000000-0006-0000-0400-00000A000000}">
      <text>
        <r>
          <rPr>
            <sz val="11"/>
            <color rgb="FF000000"/>
            <rFont val="Calibri"/>
            <family val="2"/>
            <charset val="204"/>
            <scheme val="minor"/>
          </rPr>
          <t>Explanation:
Use these fields if your business has had any other income or cash in-flows in the last 6 months that are not covered in the above. 
Provide a description of these items in the next field.</t>
        </r>
      </text>
    </comment>
    <comment ref="B18" authorId="0" shapeId="0" xr:uid="{00000000-0006-0000-0400-00000B000000}">
      <text>
        <r>
          <rPr>
            <sz val="11"/>
            <color rgb="FF000000"/>
            <rFont val="Calibri"/>
            <family val="2"/>
            <charset val="204"/>
            <scheme val="minor"/>
          </rPr>
          <t>Explanation:
Use these fields if your business has had any other income or cash in-flows in the last 6 months that are not covered in the above. 
Provide a description of these items in the next field.</t>
        </r>
      </text>
    </comment>
    <comment ref="B19" authorId="0" shapeId="0" xr:uid="{00000000-0006-0000-0400-00000C000000}">
      <text>
        <r>
          <rPr>
            <sz val="11"/>
            <color rgb="FF000000"/>
            <rFont val="Calibri"/>
            <family val="2"/>
            <charset val="204"/>
            <scheme val="minor"/>
          </rPr>
          <t>Explanation:
Your total cash in-flow is made up of all your individual sources of income added together.</t>
        </r>
      </text>
    </comment>
    <comment ref="B22" authorId="0" shapeId="0" xr:uid="{00000000-0006-0000-0400-00000D000000}">
      <text>
        <r>
          <rPr>
            <sz val="11"/>
            <color rgb="FF000000"/>
            <rFont val="Calibri"/>
            <family val="2"/>
            <charset val="204"/>
            <scheme val="minor"/>
          </rPr>
          <t>Explanation: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r>
      </text>
    </comment>
    <comment ref="C22" authorId="0" shapeId="0" xr:uid="{00000000-0006-0000-0400-00000E000000}">
      <text>
        <r>
          <rPr>
            <sz val="11"/>
            <color rgb="FF000000"/>
            <rFont val="Calibri"/>
            <family val="2"/>
            <charset val="204"/>
            <scheme val="minor"/>
          </rPr>
          <t>Explanation:
Add a brief description for any items to help your Business Adviser understand each cash out-flow.</t>
        </r>
      </text>
    </comment>
    <comment ref="D22" authorId="0" shapeId="0" xr:uid="{00000000-0006-0000-0400-00000F000000}">
      <text>
        <r>
          <rPr>
            <sz val="11"/>
            <color rgb="FF000000"/>
            <rFont val="Calibri"/>
            <family val="2"/>
            <charset val="204"/>
            <scheme val="minor"/>
          </rPr>
          <t>Explanation:
Enter any expenses that you had at the start of this six-month period. Leave it blank if this does not apply to some/any of your items.</t>
        </r>
      </text>
    </comment>
    <comment ref="K22" authorId="0" shapeId="0" xr:uid="{00000000-0006-0000-0400-000010000000}">
      <text>
        <r>
          <rPr>
            <sz val="11"/>
            <color rgb="FF000000"/>
            <rFont val="Calibri"/>
            <family val="2"/>
            <charset val="204"/>
            <scheme val="minor"/>
          </rPr>
          <t>Explanation:
This column will give you the six-month total for each of your cash out-flows.</t>
        </r>
      </text>
    </comment>
    <comment ref="B23" authorId="0" shapeId="0" xr:uid="{00000000-0006-0000-0400-000011000000}">
      <text>
        <r>
          <rPr>
            <sz val="11"/>
            <color rgb="FF000000"/>
            <rFont val="Calibri"/>
            <family val="2"/>
            <charset val="204"/>
            <scheme val="minor"/>
          </rPr>
          <t xml:space="preserve">Explanation:
This is the costs you incurred to produce all of your sales over the last six-months. </t>
        </r>
      </text>
    </comment>
    <comment ref="B24" authorId="0" shapeId="0" xr:uid="{00000000-0006-0000-0400-000012000000}">
      <text>
        <r>
          <rPr>
            <sz val="11"/>
            <color rgb="FF000000"/>
            <rFont val="Calibri"/>
            <family val="2"/>
            <charset val="204"/>
            <scheme val="minor"/>
          </rPr>
          <t>Explanation:
You may be leasing your own venue, paying a membership fee to a hotdesking work hub, or working in a retail space. What costs did you incur to do this for each of the last six-months?</t>
        </r>
      </text>
    </comment>
    <comment ref="B25" authorId="0" shapeId="0" xr:uid="{00000000-0006-0000-0400-000013000000}">
      <text>
        <r>
          <rPr>
            <sz val="11"/>
            <color rgb="FF000000"/>
            <rFont val="Calibri"/>
            <family val="2"/>
            <charset val="204"/>
            <scheme val="minor"/>
          </rPr>
          <t>Explanation:
If you have a business premises or work from a home office, then it is likely that you will have been paying business rates to your local council.</t>
        </r>
      </text>
    </comment>
    <comment ref="B26" authorId="0" shapeId="0" xr:uid="{00000000-0006-0000-0400-000014000000}">
      <text>
        <r>
          <rPr>
            <sz val="11"/>
            <color rgb="FF000000"/>
            <rFont val="Calibri"/>
            <family val="2"/>
            <charset val="204"/>
            <scheme val="minor"/>
          </rPr>
          <t xml:space="preserve">Explanation:
You can group all of your utilities together into one monthly line item. This might include things like your gas, electricity or water payments you made for your business in the last six-months.
</t>
        </r>
      </text>
    </comment>
    <comment ref="B27" authorId="0" shapeId="0" xr:uid="{00000000-0006-0000-0400-000015000000}">
      <text>
        <r>
          <rPr>
            <sz val="11"/>
            <color rgb="FF000000"/>
            <rFont val="Calibri"/>
            <family val="2"/>
            <charset val="204"/>
            <scheme val="minor"/>
          </rPr>
          <t>Explanation:
Did you pay insurance for any aspect of your business in the last six-months? This could be anything from premises, stock or equipment insurance to personal or employee liability insurance.</t>
        </r>
      </text>
    </comment>
    <comment ref="B28" authorId="0" shapeId="0" xr:uid="{00000000-0006-0000-0400-000016000000}">
      <text>
        <r>
          <rPr>
            <sz val="11"/>
            <color rgb="FF000000"/>
            <rFont val="Calibri"/>
            <family val="2"/>
            <charset val="204"/>
            <scheme val="minor"/>
          </rPr>
          <t>Explanation:
Think about any costs you incurred for this line item across your business, including the cost for each individual staff member if relevant.</t>
        </r>
      </text>
    </comment>
    <comment ref="B29" authorId="0" shapeId="0" xr:uid="{00000000-0006-0000-0400-000017000000}">
      <text>
        <r>
          <rPr>
            <sz val="11"/>
            <color rgb="FF000000"/>
            <rFont val="Calibri"/>
            <family val="2"/>
            <charset val="204"/>
            <scheme val="minor"/>
          </rPr>
          <t xml:space="preserve">Explanation:
Think about what money you used to promote your business and drive sales in the last six-months. </t>
        </r>
      </text>
    </comment>
    <comment ref="B30" authorId="0" shapeId="0" xr:uid="{00000000-0006-0000-0400-000018000000}">
      <text>
        <r>
          <rPr>
            <sz val="11"/>
            <color rgb="FF000000"/>
            <rFont val="Calibri"/>
            <family val="2"/>
            <charset val="204"/>
            <scheme val="minor"/>
          </rPr>
          <t>Explanation:
If you use a vehicle to operate your business, how much did you spend each month on fuel, insurance, registration, repairs?</t>
        </r>
      </text>
    </comment>
    <comment ref="B31" authorId="0" shapeId="0" xr:uid="{00000000-0006-0000-0400-000019000000}">
      <text>
        <r>
          <rPr>
            <sz val="11"/>
            <color rgb="FF000000"/>
            <rFont val="Calibri"/>
            <family val="2"/>
            <charset val="204"/>
            <scheme val="minor"/>
          </rPr>
          <t>Explanation:
This is the cost of purchasing or leasing equipment to produce your product(s) and/or service(s), or the use of software to support you in delivering your product(s) and/or service(s).</t>
        </r>
      </text>
    </comment>
    <comment ref="B32" authorId="0" shapeId="0" xr:uid="{00000000-0006-0000-0400-00001A000000}">
      <text>
        <r>
          <rPr>
            <sz val="11"/>
            <color rgb="FF000000"/>
            <rFont val="Calibri"/>
            <family val="2"/>
            <charset val="204"/>
            <scheme val="minor"/>
          </rPr>
          <t>Explanation:
Every business incurs administrative costs, whether it is postage stamps to send out your product(s) and/or service(s), stationery products for you and your team, or printing facilities. How much did you spend in the last six-months?</t>
        </r>
      </text>
    </comment>
    <comment ref="B33" authorId="0" shapeId="0" xr:uid="{00000000-0006-0000-0400-00001B000000}">
      <text>
        <r>
          <rPr>
            <sz val="11"/>
            <color rgb="FF000000"/>
            <rFont val="Calibri"/>
            <family val="2"/>
            <charset val="204"/>
            <scheme val="minor"/>
          </rPr>
          <t>Explanation:
If you run a product based business then you may incur monthly fees for transport and delivery of your goods.</t>
        </r>
      </text>
    </comment>
    <comment ref="B34" authorId="0" shapeId="0" xr:uid="{00000000-0006-0000-0400-00001C000000}">
      <text>
        <r>
          <rPr>
            <sz val="11"/>
            <color rgb="FF000000"/>
            <rFont val="Calibri"/>
            <family val="2"/>
            <charset val="204"/>
            <scheme val="minor"/>
          </rPr>
          <t>Explanation:
Think about any professional services you used in the last six-months to manage your business. This might have been on a retainer or ad-hoc basis. 
For example, a lawyer, accountant, designer or marketing consultant.</t>
        </r>
      </text>
    </comment>
    <comment ref="B35" authorId="0" shapeId="0" xr:uid="{00000000-0006-0000-0400-00001D000000}">
      <text>
        <r>
          <rPr>
            <sz val="11"/>
            <color rgb="FF000000"/>
            <rFont val="Calibri"/>
            <family val="2"/>
            <charset val="204"/>
            <scheme val="minor"/>
          </rPr>
          <t>Explanation:
These cells are based on how much you have drawn from the business as a salary to cover your expenses in the last six-months. These drawings should appear on your bank statements and may have been withdrawn as a one-off payment each month or as numerous payments throughout the month.
Either way, reflect the total monthly amount in this row.</t>
        </r>
      </text>
    </comment>
    <comment ref="B36" authorId="0" shapeId="0" xr:uid="{00000000-0006-0000-0400-00001E000000}">
      <text>
        <r>
          <rPr>
            <sz val="11"/>
            <color rgb="FF000000"/>
            <rFont val="Calibri"/>
            <family val="2"/>
            <charset val="204"/>
            <scheme val="minor"/>
          </rPr>
          <t>Explanation:
If you hired staff, whether full time or part time, then this is where you can reflect the amount of money you spent each month on staff salaries, national insurance contributions and staff pensions etc.</t>
        </r>
      </text>
    </comment>
    <comment ref="B37" authorId="0" shapeId="0" xr:uid="{00000000-0006-0000-0400-00001F000000}">
      <text>
        <r>
          <rPr>
            <sz val="11"/>
            <color rgb="FF000000"/>
            <rFont val="Calibri"/>
            <family val="2"/>
            <charset val="204"/>
            <scheme val="minor"/>
          </rPr>
          <t xml:space="preserve">Explanation:
This should be the monthly repayments you made on your original Start Up Loan for the last six-months (unless you have already repaid your loan in full at any time durin this period).
</t>
        </r>
      </text>
    </comment>
    <comment ref="E37" authorId="0" shapeId="0" xr:uid="{00000000-0006-0000-0400-000020000000}">
      <text>
        <r>
          <rPr>
            <sz val="11"/>
            <color rgb="FF000000"/>
            <rFont val="Calibri"/>
            <family val="2"/>
            <charset val="204"/>
            <scheme val="minor"/>
          </rPr>
          <t xml:space="preserve">Jane Cormack:
Tip:
Your monthly loan repayments should have been the same each month, unless you repaid your loan in full at any time during the last six-months. 
Simply enter the monthly amount in this first cell, and this will automatically carry it across for the remaining six-months.
</t>
        </r>
      </text>
    </comment>
    <comment ref="B38" authorId="0" shapeId="0" xr:uid="{00000000-0006-0000-0400-000021000000}">
      <text>
        <r>
          <rPr>
            <sz val="11"/>
            <color rgb="FF000000"/>
            <rFont val="Calibri"/>
            <family val="2"/>
            <charset val="204"/>
            <scheme val="minor"/>
          </rPr>
          <t>Explanation:
Use these fields if your business has had any other expenses or cash out-flows in the last six-months that are not covered in the above. 
Provide a description of these items in the next field.</t>
        </r>
      </text>
    </comment>
    <comment ref="B39" authorId="0" shapeId="0" xr:uid="{00000000-0006-0000-0400-000022000000}">
      <text>
        <r>
          <rPr>
            <sz val="11"/>
            <color rgb="FF000000"/>
            <rFont val="Calibri"/>
            <family val="2"/>
            <charset val="204"/>
            <scheme val="minor"/>
          </rPr>
          <t>Explanation:
Use these fields if your business has had any other expenses or cash out-flows in the last six-months that are not covered in the above. 
Provide a description of these items in the next field.</t>
        </r>
      </text>
    </comment>
    <comment ref="B40" authorId="0" shapeId="0" xr:uid="{00000000-0006-0000-0400-000023000000}">
      <text>
        <r>
          <rPr>
            <sz val="11"/>
            <color rgb="FF000000"/>
            <rFont val="Calibri"/>
            <family val="2"/>
            <charset val="204"/>
            <scheme val="minor"/>
          </rPr>
          <t>Explanation:
Use these fields if your business has had any other expenses or cash out-flows in the last six-months that are not covered in the above. 
Provide a description of these items in the next field.</t>
        </r>
      </text>
    </comment>
    <comment ref="B41" authorId="0" shapeId="0" xr:uid="{00000000-0006-0000-0400-000024000000}">
      <text>
        <r>
          <rPr>
            <sz val="11"/>
            <color rgb="FF000000"/>
            <rFont val="Calibri"/>
            <family val="2"/>
            <charset val="204"/>
            <scheme val="minor"/>
          </rPr>
          <t>Explanation:
Use these fields if your business has had any other expenses or cash out-flows in the last six-months that are not covered in the above. 
Provide a description of these items in the next field.</t>
        </r>
      </text>
    </comment>
    <comment ref="B42" authorId="0" shapeId="0" xr:uid="{00000000-0006-0000-0400-000025000000}">
      <text>
        <r>
          <rPr>
            <sz val="11"/>
            <color rgb="FF000000"/>
            <rFont val="Calibri"/>
            <family val="2"/>
            <charset val="204"/>
            <scheme val="minor"/>
          </rPr>
          <t>Explanation:
Use these fields if your business has had any other expenses or cash out-flows in the last six-months that are not covered in the above. 
Provide a description of these items in the next field.</t>
        </r>
      </text>
    </comment>
    <comment ref="B43" authorId="0" shapeId="0" xr:uid="{00000000-0006-0000-0400-000026000000}">
      <text>
        <r>
          <rPr>
            <sz val="11"/>
            <color rgb="FF000000"/>
            <rFont val="Calibri"/>
            <family val="2"/>
            <charset val="204"/>
            <scheme val="minor"/>
          </rPr>
          <t>Explanation:
Your total cash out-flow is made up of all your expenses from the last six-months added together.</t>
        </r>
      </text>
    </comment>
    <comment ref="C45" authorId="0" shapeId="0" xr:uid="{00000000-0006-0000-0400-000027000000}">
      <text>
        <r>
          <rPr>
            <sz val="11"/>
            <color rgb="FF000000"/>
            <rFont val="Calibri"/>
            <family val="2"/>
            <charset val="204"/>
            <scheme val="minor"/>
          </rPr>
          <t>Explanation:
Your net cash flow tells you the difference between what came into your business and what went out of your business over the last six-months.</t>
        </r>
      </text>
    </comment>
    <comment ref="C47" authorId="0" shapeId="0" xr:uid="{00000000-0006-0000-0400-000028000000}">
      <text>
        <r>
          <rPr>
            <sz val="11"/>
            <color rgb="FF000000"/>
            <rFont val="Calibri"/>
            <family val="2"/>
            <charset val="204"/>
            <scheme val="minor"/>
          </rPr>
          <t xml:space="preserve">Explanation:
This is the amount of money that you had available for your business at the start of each month. You'll see this number will auto-update for each month, based on the previous months' cash flow.
</t>
        </r>
      </text>
    </comment>
    <comment ref="D47" authorId="0" shapeId="0" xr:uid="{00000000-0006-0000-0400-000029000000}">
      <text>
        <r>
          <rPr>
            <sz val="11"/>
            <color rgb="FF000000"/>
            <rFont val="Calibri"/>
            <family val="2"/>
            <charset val="204"/>
            <scheme val="minor"/>
          </rPr>
          <t>Explanation:
Use this field to insert your balance on your business account at the start of month one (six-months ago). 
For example, if six months ago was September 2017, you should insert your business account balance at the start of that day into this cell.You can review your business bank accounts for help working this out.</t>
        </r>
      </text>
    </comment>
    <comment ref="C49" authorId="0" shapeId="0" xr:uid="{00000000-0006-0000-0400-00002A000000}">
      <text>
        <r>
          <rPr>
            <sz val="11"/>
            <color rgb="FF000000"/>
            <rFont val="Calibri"/>
            <family val="2"/>
            <charset val="204"/>
            <scheme val="minor"/>
          </rPr>
          <t xml:space="preserve">Explanation:
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r>
      </text>
    </comment>
    <comment ref="B52" authorId="0" shapeId="0" xr:uid="{00000000-0006-0000-0400-00002B000000}">
      <text>
        <r>
          <rPr>
            <sz val="11"/>
            <color rgb="FF000000"/>
            <rFont val="Calibri"/>
            <family val="2"/>
            <charset val="204"/>
            <scheme val="minor"/>
          </rPr>
          <t>Explanation:
This is a good place to write any notes that you want your Business Adviser to take into account when reviewing your Actual Cash Flows.
This might be if something needs further explanation or if you want to more clearly reference a figure back to something in your Business Plan.</t>
        </r>
      </text>
    </comment>
  </commentList>
</comments>
</file>

<file path=xl/sharedStrings.xml><?xml version="1.0" encoding="utf-8"?>
<sst xmlns="http://schemas.openxmlformats.org/spreadsheetml/2006/main" count="318" uniqueCount="267">
  <si>
    <t xml:space="preserve">Пам'ятка щодо заповнення бізнес-плану </t>
  </si>
  <si>
    <t xml:space="preserve"> У цьому документі  є три вкладки, які необхідно заповнити як частину вашої заявки на отримання гранту 
 У верхній частині кожної вкладки ви знайдете опис кожного із шаблонів з порадами щодо їх заповнення
 Дані шаблони створені для оформлення бізнес-плану при наданні заявки на отримання гранту. При оцінювання бізнес-плану ми будемо орієнтуватися на надані Вами дані, тому, будь ласка, уважно перевірте інформацію перед відправкою. Після отримання заявки виправлення не допускаються.
Нарешті, не забудьте зберегти свій документ під час його заповнення шаблонів.</t>
  </si>
  <si>
    <t>ПОРАДИ ЩОДО ЗАПОВНЕННЯ ШАБЛОНУ</t>
  </si>
  <si>
    <t>*</t>
  </si>
  <si>
    <t>Шаблон розроблений таким чином, щоб бути зручним у заповненні.  При заповненні вкладок уважно дотримуйтесь інструкцій та заповнюйте їх у відповідності  зі своїм проєктом. Для заповнення  просто введіть свої цифри в клітинки білого кольору на шаблонах,  клітинки світло-блакитного кольору будуть автоматично обчислюватися на підставі ваших даних.</t>
  </si>
  <si>
    <t>Якщо ви хочете побачити, яка формула використовується для обчислення будь-якої з синіх клітинок, або дізнатися, які клітинки використовуються в обчисленні, просто клацніть клітинку, і формула відобразиться в рядку формул у верхній частині сторінки;</t>
  </si>
  <si>
    <t>Якщо будь-яке з введених вами чисел призведе до від’ємного результату, цей від’ємний результат буде відображено червоним кольором, щоб привернути вашу увагу. Звичайно  ви хочете уникнути   негативних підсумків, тому подумайте, що ви можете змінити, щоб цього досягти.</t>
  </si>
  <si>
    <t>У шаблонах перераховано ряд поширених параметрів, але вони можуть не в повному обясязі бути застосовані  для вашого бізнесу. Додавайте елементи, які необхідні для розкриття діяльності вашого підприємства;</t>
  </si>
  <si>
    <t>Усі введені значення мають бути в гривнях з врахуванням ПДВ;</t>
  </si>
  <si>
    <t xml:space="preserve">Використовуйте поле для коментарів у нижній частині шаблонів, щоб пояснити будь-які зроблені вами припущення або примітки, на які б ви хотіли звернути увагу </t>
  </si>
  <si>
    <t xml:space="preserve">Ви можете отримати консультацію щодо заповнення бізнес-плану звернувшись до онлайн-підтримки в Telegram через чат-бот Державної служби зайнятості  @DCZWorknowbbot  </t>
  </si>
  <si>
    <t>Поради щодо використання Excel</t>
  </si>
  <si>
    <t>Якщо вам потрібно перейти до наступного рядка  або створити іншу точку в тій самій клітинці, натисніть і утримуйте клавішу Alt і один раз клацніть клавішу Enter. Це буде вкладкою вниз до наступного рядка, але ви залишитеся в тій же клітинці. Щоб зберегти зміни, внесені в комірку, натисніть Enter, коли закінчите. Не натискайте Esc, оскільки це видалить ваші зміни.
Якщо вам потрібно відредагувати клітинку, не видаляючи текст, який ви вже ввели, спочатку виділіть клітинку та клацніть у рядку формул 
Якщо вам потрібна додаткова допомога з використанням Excel, перегляньте нашу вкладку Поради щодо Excel</t>
  </si>
  <si>
    <t>Опис проєкту</t>
  </si>
  <si>
    <t>Назва суб'єкта діяльності/ФОП/ПІБ заявника (для фізичних осіб)</t>
  </si>
  <si>
    <t>Степаненко Степан Степанович</t>
  </si>
  <si>
    <t>Регіон:</t>
  </si>
  <si>
    <t>м.Бровари, Київська область</t>
  </si>
  <si>
    <t xml:space="preserve">Бізнес-план має містити  детальний опис бізнес процесів </t>
  </si>
  <si>
    <t>Заповнення всіх вкладок необхідно для захисту бізнес-плану та отримення гранту</t>
  </si>
  <si>
    <t>Будь ласка, заповніть кожне поле, використовуючи запитання, підказки та приклади як орієнтир для деталізації інформації, яка потрібна для прйняття рішень</t>
  </si>
  <si>
    <t>1. Бізнес та Бізнес-ідея</t>
  </si>
  <si>
    <t>Пояснення</t>
  </si>
  <si>
    <t>Опишить бізнес-ідею:</t>
  </si>
  <si>
    <r>
      <rPr>
        <sz val="11"/>
        <color rgb="FF142855"/>
        <rFont val="Arial"/>
        <family val="2"/>
        <charset val="204"/>
      </rPr>
      <t>Моя бізнес-ідея полягає в відкритті</t>
    </r>
    <r>
      <rPr>
        <b/>
        <sz val="11"/>
        <color rgb="FF142855"/>
        <rFont val="Arial"/>
        <family val="2"/>
        <charset val="204"/>
      </rPr>
      <t xml:space="preserve">  магазину м'яса та м'ясних напівфабрикатів. </t>
    </r>
  </si>
  <si>
    <r>
      <rPr>
        <sz val="11"/>
        <color rgb="FF002060"/>
        <rFont val="Arial"/>
        <family val="2"/>
        <charset val="204"/>
      </rPr>
      <t xml:space="preserve">В магазині можна бути придбати м'ясо та м'ясні продукти, такі як ковбаси, шинку та інші м'ясні домашні продукти, а також телятину, свинину, баранину та дієтичне м'ясо. Магазин може бути корисним для тих, хто хоче приготувати смачні страви зі свіжим м'ясом або хто шукає якісні продукти для свого харчування.
В магазині будуть працювати кваліфіковані продавці (я працевлаштую на роботу </t>
    </r>
    <r>
      <rPr>
        <sz val="11"/>
        <color rgb="FFFF0000"/>
        <rFont val="Arial"/>
        <family val="2"/>
        <charset val="204"/>
      </rPr>
      <t>ДВОХ</t>
    </r>
    <r>
      <rPr>
        <sz val="11"/>
        <color rgb="FF002060"/>
        <rFont val="Arial"/>
        <family val="2"/>
        <charset val="204"/>
      </rPr>
      <t xml:space="preserve"> людей), які зможуть давати поради щодо видів м'яса, його підготовки та зберігання. </t>
    </r>
  </si>
  <si>
    <t xml:space="preserve">Цілі </t>
  </si>
  <si>
    <t>В поточному році</t>
  </si>
  <si>
    <t>Оренда приміщення, придбання торгового обладнання, закупівля запасу товарів, найм працівників та відкриття торгової точки</t>
  </si>
  <si>
    <t xml:space="preserve">цілі мають бути вказані у форматі SMART: конкретними, вимірними, досяжними, реалістичними та обмеженими в часі
</t>
  </si>
  <si>
    <t>Середньострокові (1-3 роки)</t>
  </si>
  <si>
    <t>Розширення асортименту та обороту продукції, подальший розвиток мережі збуту</t>
  </si>
  <si>
    <t>Сума вашого гранту</t>
  </si>
  <si>
    <t>Опишіть, як ви будете використовувати свій грант і як це допоможе вам досягнути ваших цілей:</t>
  </si>
  <si>
    <t xml:space="preserve">Стаття витрат </t>
  </si>
  <si>
    <t>Сума  (грн)</t>
  </si>
  <si>
    <t>Обгрунтування</t>
  </si>
  <si>
    <r>
      <rPr>
        <sz val="11"/>
        <color rgb="FF142855"/>
        <rFont val="Arial"/>
        <family val="2"/>
        <charset val="204"/>
      </rPr>
      <t xml:space="preserve">детально опишить використання грантових коштів (всі витрати суми гранту) </t>
    </r>
    <r>
      <rPr>
        <sz val="11"/>
        <color rgb="FFFF0000"/>
        <rFont val="Arial"/>
        <family val="2"/>
        <charset val="204"/>
      </rPr>
      <t xml:space="preserve">з урахуванням виплати грантів частинами, кожна з яких не перевищує 250 000 грн, а саме:
грант у розмірі до 250 000 грн - надається одним платежем;
грант у розмірі від 250 000 до 1 000 000 грн - надаватиметься у декілька етапів (Наприклад, грант у розмірі 400 000 грн: 250 000 + 150 000 або грант у розмірі 1 000 000 грн: 250 000 + 250 000 + 250 000 + 250 000).
</t>
    </r>
  </si>
  <si>
    <t>1. Обладнання</t>
  </si>
  <si>
    <t>1.1. Холодильна камера</t>
  </si>
  <si>
    <t>Для зберігання свіжого м'яса, м'ясної та ковбасної продукції</t>
  </si>
  <si>
    <t>1.2. Вітрини глибокі</t>
  </si>
  <si>
    <t>Вітрина середньотемпературна для зберігання і демонстрації м'яса та ковбас</t>
  </si>
  <si>
    <t>1.3. Морозильна камера-ларь</t>
  </si>
  <si>
    <t>Для зберігання замороженого м'яса та напівфабрикатів</t>
  </si>
  <si>
    <t>1.4. М'ясорубка промислова</t>
  </si>
  <si>
    <t>Для подрібнення м'яса, більше 10 кг за годину</t>
  </si>
  <si>
    <t>1.5. Вакууматор промисловий</t>
  </si>
  <si>
    <t>Для упаковки продукції</t>
  </si>
  <si>
    <t>1.6. Нержавіючі столи</t>
  </si>
  <si>
    <t>Столи з високоякісної нержавіючої сталі</t>
  </si>
  <si>
    <t>2. Закупка товару, інструментів та інвентарю</t>
  </si>
  <si>
    <t>2.1. Закупка товару</t>
  </si>
  <si>
    <t>М'ясо, частини туш, субпродукти</t>
  </si>
  <si>
    <t>2.2. Інструмент та інвентар</t>
  </si>
  <si>
    <t>Ножі, лотки та ящики, упаковка, цінники, досточки, приправи</t>
  </si>
  <si>
    <t>3. Оренда приміщення</t>
  </si>
  <si>
    <t>За два місяці</t>
  </si>
  <si>
    <t>4. Маркетинг і реклама</t>
  </si>
  <si>
    <t>Стартова рекламна компанія</t>
  </si>
  <si>
    <t>Сума гранту</t>
  </si>
  <si>
    <t>Опис джерел надходження власних коштів для реалізації проекту:</t>
  </si>
  <si>
    <t>Стаття доходу</t>
  </si>
  <si>
    <r>
      <rPr>
        <sz val="11"/>
        <rFont val="Arial"/>
        <family val="2"/>
        <charset val="204"/>
      </rPr>
      <t>Детально описується джерело надходжень власних коштів</t>
    </r>
    <r>
      <rPr>
        <sz val="11"/>
        <color rgb="FFFF0000"/>
        <rFont val="Arial"/>
        <family val="2"/>
        <charset val="204"/>
      </rPr>
      <t xml:space="preserve"> (власного внеску в проекті) </t>
    </r>
    <r>
      <rPr>
        <sz val="11"/>
        <rFont val="Arial"/>
        <family val="2"/>
        <charset val="204"/>
      </rPr>
      <t xml:space="preserve">для реалізації проекту за статтями доходів </t>
    </r>
  </si>
  <si>
    <t>Доходи від здачі майна в ренду</t>
  </si>
  <si>
    <t>Здаю житло в оренду</t>
  </si>
  <si>
    <t>Власні заощадження</t>
  </si>
  <si>
    <t>Опис використання власних коштів для реалізації проекту:</t>
  </si>
  <si>
    <t>Стаття витрат</t>
  </si>
  <si>
    <t>Детально описується використання власних коштів (всі витрати суми гранту) за статтями витрат та обґрунтування того, як це допоможе в досягненні поставлених цілей.</t>
  </si>
  <si>
    <t>Закупка товару, інструментів та інвентарю</t>
  </si>
  <si>
    <t xml:space="preserve"> Для реалізації проекту в плануємо придбати за власні кошти печі та плазморізи</t>
  </si>
  <si>
    <t>Інші витрати</t>
  </si>
  <si>
    <t>Оплата послуг</t>
  </si>
  <si>
    <t>Бажаний графік  надходжень частин гранту</t>
  </si>
  <si>
    <t>Розмір частини гранту, грн</t>
  </si>
  <si>
    <t>Частина</t>
  </si>
  <si>
    <t>Період надходження частини / дата</t>
  </si>
  <si>
    <t>Грант у розмірі від 250 000 до 1 000 000 грн - надаватиметься у декілька етапів.
Наприклад, грант у розмірі 500 000 грн: 250 000 + 250 000 або 
Грант у розмірі 1 000 000 грн: 250 000 + 250 000 + 250 000 + 250 000).</t>
  </si>
  <si>
    <t xml:space="preserve">250 000 </t>
  </si>
  <si>
    <t>1-й місяць</t>
  </si>
  <si>
    <t>3-й місяць</t>
  </si>
  <si>
    <t>Коротко опишіть своїх цільових клієнтів:</t>
  </si>
  <si>
    <t>Цільова аудиторія магазину - люди, що ведуть здоровий спосіб життя, середнього та вище середнього рівня достатку, заклади харчування.</t>
  </si>
  <si>
    <t>опишіть цільову аудиторію споживачів ваших товарів/послуг. Проаналізуйте, за можливості, їх купівельну спроможність</t>
  </si>
  <si>
    <t>Які потреби або проблеми клієнта вирішують ваші продукти та/або послуги</t>
  </si>
  <si>
    <t>М'ясо – один з найважливіших продуктів у раціоні більшості людей. Цінність м’яса – це білок, яким воно багате і використовується нашим організмом для побудови клітин і тканин, а також як джерело енергії. Білки м’яса містять потрібні амінокислоти, які важко замінити, а також вітаміни, мінеральні солі та інші поживні речовини. Червоне м’ясо (свинина, яловичина, баранина та ін.) є багатим джерелом заліза і білка, проте регулярне споживання шкідливе для здоров’я через його насиченість жиром. Біле м'ясо (курятина, індичатина,кролятина та ін.) є більш корисним для здоров’я, ніж червоне, допомагає підтримувати нормальний рівень холестерину.
Ми забезпечимо населення якісним м'ясом, ковбасними виробами та м'ясними напівфабрикатами по  доступній ціні.
Отже, м'ясний магазин може бути корисним для тих, хто цінує якість та свіжість м'яса, і хоче мати доступ до різноманітного асортименту м'ясних продуктів.</t>
  </si>
  <si>
    <t>чому клієнти мають купувати саме ваші товари/послуги</t>
  </si>
  <si>
    <t>Поясніть свій підхід до ціноутворення товарів та/або послуг:</t>
  </si>
  <si>
    <t>Ціну визначаємо на основі собівартості закупки. 
Метод ціноутворення: собівартість + націнка.
При встановленні ціни орієнтуємось на ринок та конкурентів, щоб бути конкурентоздатними.</t>
  </si>
  <si>
    <t xml:space="preserve">Аналіз ринку </t>
  </si>
  <si>
    <t>М'ясо, м'ясні та м'ясомісткі вироби – основні продукти тваринного походження в раціоні харчування людей, що забезпечують їх повноцінними за біологічною цінністю та ефективністю продовольчими товарами. За якісним і кількісним складом протеїнів ця продукція містить усі необхідні амінокислоти. Крім цього, у складі м'ясної сировини в значній кількості наявні жирні кислоти, мікроелементи, вітаміни, вітаміноподібні речовини, природні гормони у фізіологічно доступній для споживання формі. Нестача цих речовин у харчуванні може спричиняти різноманітні анемії, порушення обміну, фізіологічного розвитку організму в процесі його росту, життєдіяльності, репродукції.
Споживання м’яса в Україні в умовах повномасштабного російського вторгнення залишилося на зіставному з довоєнними показниками рівні 52 кг м’яса на людину на рік, проте спостерігається переорієнтація попиту на дешевші його види.
Половина з 2 млн тонн загального фонду споживання м’яса – це птиця. Свинина становить 37% фонду споживання, яловичина – 13%.
Наразі спостерігається певне заміщення дорожчих видів продукції доступнішими. Незначно зростає попит на органічне м'ясо тварин, вирощених у спеціальних умовах. Цей поки що вузький сегмент належить до найвищої цінової категорії, більшість вітчизняних виробників такої продукції орієнтуються на експорт.</t>
  </si>
  <si>
    <t xml:space="preserve">Необхідно охарактеризувати наступні моменти:
- охарактеризуйте, де ви збираєтеся реалізовувати ваш товар/послугу, і який потенційний розмір/можливість ринку;
- охарактеризуйте  ваших ключових конкурентів, підкресліть їхні сильні та слабкі сторони та визначте унікальні переваги вашої власної пропозиції;
- чітко опишіть свою цільову групу покупців, її мотивацію для «купівлі» саме у вас та будь-які інші ключові моменти, які можуть допомогти вам збільшити чисельність своїх клієнтів 
</t>
  </si>
  <si>
    <t>Сьогодні в Україні за спостереженнями експертів та інформацією учасників ринку переробні підприємства переорієнтовуються – збільшують частку у готовій продукції м’яса птиці, зокрема це стосується м’ясних консервів.</t>
  </si>
  <si>
    <t>Ковбасні вироби є важливою складовою харчування українців, навіть більше, ковбаса традиційно використовується в українській кулінарії. Окрім цього, дана група товарів входить до переліку мінімального «споживчого кошика».
З точки зору сировини для ковбасних виробів, в цілому на ринку спостерігається позитивна тенденція.</t>
  </si>
  <si>
    <t>В Україні набирають обертів світові харчові тренди, серед яких тренд на здорове харчування і тенденція до харчування на ходу. Щорічно все більше українців не знаходять достатньо часу для самостійного приготування, а купують заморожені напівфабрикати і просто доводять їх до готовності протягом декількох хвилин або вибирають готові страви в кулінаріях. Ядро споживачів м’ясних напівфабрикатів – покупці у віці від 25 до 65 років, становлять 48,5% населення України.</t>
  </si>
  <si>
    <t>Зазначте переваги вашого бізнесу від бізнесу конкурентів</t>
  </si>
  <si>
    <t>Широкий асортимент товарів високої якості від надійних постачальників, доступні ціни. Продукція виключно українського виробника.</t>
  </si>
  <si>
    <t>Ваші переваги</t>
  </si>
  <si>
    <t>Ваші недоліки</t>
  </si>
  <si>
    <t>Якісна продукція</t>
  </si>
  <si>
    <t>Недостатньо власних коштів для розвитку бізнесу</t>
  </si>
  <si>
    <t>Доступна ціна</t>
  </si>
  <si>
    <t>Висока конкуренція</t>
  </si>
  <si>
    <t>Слідування тенденціям здорового харчування</t>
  </si>
  <si>
    <t>Задоволені клієнти</t>
  </si>
  <si>
    <t xml:space="preserve">Поточні або майбутні можливості: </t>
  </si>
  <si>
    <t xml:space="preserve"> Поточні або майбутні загрози:</t>
  </si>
  <si>
    <t>Отримання гранту</t>
  </si>
  <si>
    <t>Поява нових конкурентів</t>
  </si>
  <si>
    <t>Відкриття нової торгової точки</t>
  </si>
  <si>
    <t>Соціально-політична нестабільність</t>
  </si>
  <si>
    <t>Можливість подальшого розвитку бізнесу</t>
  </si>
  <si>
    <t>Військові дії</t>
  </si>
  <si>
    <t>Зниження платоспроможності клієнтів</t>
  </si>
  <si>
    <t>Як ви просуваєте/будете просувати свій бізнес?</t>
  </si>
  <si>
    <t>Оформлення зовнішньої реклами</t>
  </si>
  <si>
    <t xml:space="preserve">Веб-сайт 
·   Веб-сайт (для електронної торгівлі)
·   Реклама (онлайн)
·   Реклама (друк,інше)
·   Маркетинг у пошукових системах
·   Соц.медіа
·   Торгові точки
·   Події та виставки
·   Інший
</t>
  </si>
  <si>
    <t>Рекламні друковані матеріали</t>
  </si>
  <si>
    <t>Збільшення кількості торгових точок</t>
  </si>
  <si>
    <t>План надходжень та витрат на 36 місяців</t>
  </si>
  <si>
    <t>Назва суб'єкта діяльності/ФОП/ПІБ заявника (для фізичних осіб):</t>
  </si>
  <si>
    <t>СТЕПАНЕНКО СТЕПАН СТЕПАНОВИЧ</t>
  </si>
  <si>
    <t>Прогноз грошових потоків  — це оцінка грошей, які ви очікуєте залучити та виплатити протягом наступних 12 кварталів (36 місяців або 3 роки). Важливо, що він повинен відображати всю діяльність, яку ви описали у своєму бізнес-плані. Аналіз і прогнозування грошових потоків дозволяє прораховувати прогнозні результати вашої підприємницької діяльності. Необхідно враховувати, що дані вказуються за кожний квартал окремо (наростаючим підсумком в межах окремого періоду-кварталу). Дані за 4 квартали не підсумовуються.</t>
  </si>
  <si>
    <t>Увага:</t>
  </si>
  <si>
    <t>ці клітинки розраховуються автоматично, редагувати не треба</t>
  </si>
  <si>
    <t>в ці клітинки необхідно внести свої дані для здійснення розрахунку</t>
  </si>
  <si>
    <t>Сума гранту, грн.</t>
  </si>
  <si>
    <t>Період надання гранту, кваптали</t>
  </si>
  <si>
    <t>квартали періоду реалізації бізнес-плану</t>
  </si>
  <si>
    <t>Статті надходжень</t>
  </si>
  <si>
    <t>Всього</t>
  </si>
  <si>
    <t>Розмір гранту</t>
  </si>
  <si>
    <t>н/д</t>
  </si>
  <si>
    <t>надходження від реалізації товарів/послуг</t>
  </si>
  <si>
    <t>Додаткові доходи від реалізації товарів/послуг</t>
  </si>
  <si>
    <t>Доходи від реалізації майна</t>
  </si>
  <si>
    <t>Інші джерела надходжень грошових коштів</t>
  </si>
  <si>
    <t>Власні кошти</t>
  </si>
  <si>
    <t>Всього надходжень</t>
  </si>
  <si>
    <t>Статі витрат пов'язані з реалізацією проєкту</t>
  </si>
  <si>
    <t>Опис (в разі необхідності)</t>
  </si>
  <si>
    <t xml:space="preserve">Залишок коштів/переплат на дату початку </t>
  </si>
  <si>
    <t>Витрати, пов'язані з реалізацію продукції/надання послуг</t>
  </si>
  <si>
    <t>Придбання майна для здійснення діяльності</t>
  </si>
  <si>
    <t xml:space="preserve">Витрати на оренду </t>
  </si>
  <si>
    <r>
      <rPr>
        <sz val="10"/>
        <color rgb="FF142855"/>
        <rFont val="Arial"/>
        <family val="2"/>
        <charset val="204"/>
      </rPr>
      <t xml:space="preserve">30 000 грн. в місяць
</t>
    </r>
    <r>
      <rPr>
        <b/>
        <sz val="10"/>
        <color rgb="FF142855"/>
        <rFont val="Arial"/>
        <family val="2"/>
        <charset val="204"/>
      </rPr>
      <t>за грант 60 000 грн. 2й та 3й міс</t>
    </r>
  </si>
  <si>
    <t xml:space="preserve">Інші платежі </t>
  </si>
  <si>
    <t>Комунальні послуги (газ, світло, вода)</t>
  </si>
  <si>
    <t>15 000 грн. в місяць</t>
  </si>
  <si>
    <t>Страхування</t>
  </si>
  <si>
    <t>Телефон та інтернет</t>
  </si>
  <si>
    <t>Маркетинг та реклама</t>
  </si>
  <si>
    <r>
      <rPr>
        <sz val="10"/>
        <color rgb="FF142855"/>
        <rFont val="Arial"/>
        <family val="2"/>
        <charset val="204"/>
      </rPr>
      <t xml:space="preserve">3% від обороту
</t>
    </r>
    <r>
      <rPr>
        <b/>
        <sz val="10"/>
        <color rgb="FF142855"/>
        <rFont val="Arial"/>
        <family val="2"/>
        <charset val="204"/>
      </rPr>
      <t>за грант 25 000 грн.в 1му кв. та 2му кв.</t>
    </r>
  </si>
  <si>
    <t>Охорона</t>
  </si>
  <si>
    <t>Купівля або лізинг обладнання</t>
  </si>
  <si>
    <t>Купівля обладнання за грантові кошти</t>
  </si>
  <si>
    <t>Поштові, поліграфічні, канцтовари</t>
  </si>
  <si>
    <t>Транспорт і доставка</t>
  </si>
  <si>
    <t>5% від обороту</t>
  </si>
  <si>
    <t>Оплата професійних послуг (юридичні, бухгалтерські тощо)</t>
  </si>
  <si>
    <t>Всього витрати на оплату праці</t>
  </si>
  <si>
    <t>Заробітна плата заявника (для ФОП)</t>
  </si>
  <si>
    <t>Оплата праці працівників</t>
  </si>
  <si>
    <t>Приймаємо 2ох  людей зарплата 8500 грн.</t>
  </si>
  <si>
    <t>Повернення гранту</t>
  </si>
  <si>
    <t>Сплата податків і зборів</t>
  </si>
  <si>
    <t>ФОП 2гагрупа</t>
  </si>
  <si>
    <t>Всього витрати</t>
  </si>
  <si>
    <t>Ваш чистий дохід</t>
  </si>
  <si>
    <t>Перехідний залишок коштів</t>
  </si>
  <si>
    <t xml:space="preserve">Залишок коштів всього, грн. </t>
  </si>
  <si>
    <t>Stress test at 10% reduction in revenue</t>
  </si>
  <si>
    <t>Stress test at 15% reduction in revenue</t>
  </si>
  <si>
    <t>Stress test at 20% reduction in revenue</t>
  </si>
  <si>
    <t>Ваші нотатки та коментарі</t>
  </si>
  <si>
    <t>Використайте це місце для пояснень будь-якої необхідної інформації, яку ви вказали вище при заповненні полів.</t>
  </si>
  <si>
    <t>January</t>
  </si>
  <si>
    <t>February</t>
  </si>
  <si>
    <t>March</t>
  </si>
  <si>
    <t>April</t>
  </si>
  <si>
    <t>May</t>
  </si>
  <si>
    <t>June</t>
  </si>
  <si>
    <t>July</t>
  </si>
  <si>
    <t>August</t>
  </si>
  <si>
    <t>September</t>
  </si>
  <si>
    <t>October</t>
  </si>
  <si>
    <t>November</t>
  </si>
  <si>
    <t>December</t>
  </si>
  <si>
    <t>Loan calculator</t>
  </si>
  <si>
    <r>
      <rPr>
        <b/>
        <sz val="14"/>
        <color rgb="FF142855"/>
        <rFont val="Arial"/>
        <family val="2"/>
        <charset val="204"/>
      </rPr>
      <t xml:space="preserve">INSTRUCTIONS
</t>
    </r>
    <r>
      <rPr>
        <sz val="11"/>
        <color rgb="FF142855"/>
        <rFont val="Arial"/>
        <family val="2"/>
        <charset val="204"/>
      </rPr>
      <t>Only complete fields</t>
    </r>
    <r>
      <rPr>
        <b/>
        <sz val="11"/>
        <color rgb="FF142855"/>
        <rFont val="Arial"/>
        <family val="2"/>
        <charset val="204"/>
      </rPr>
      <t xml:space="preserve"> E10, E12 and E13. If you have a Capital Repayment Holiday, complete the Capital Repayment section.
</t>
    </r>
    <r>
      <rPr>
        <sz val="11"/>
        <color rgb="FF142855"/>
        <rFont val="Arial"/>
        <family val="2"/>
        <charset val="204"/>
      </rPr>
      <t>1. Fill in loan value
2. Fill in loan term
3. All other fields will automatically populate
4. Scroll down to the table below to see the repayments after the CRH.
5. Go to the CFF (tab below)
6. Loan repayment row on the CFF has been automatically populated.</t>
    </r>
  </si>
  <si>
    <t>Key:</t>
  </si>
  <si>
    <t>Enter values</t>
  </si>
  <si>
    <t>Capital Repayment Holiday</t>
  </si>
  <si>
    <t>Loan amount</t>
  </si>
  <si>
    <t>Do you have a CRH?</t>
  </si>
  <si>
    <t>Annual interest rate</t>
  </si>
  <si>
    <t>No</t>
  </si>
  <si>
    <t>Yes</t>
  </si>
  <si>
    <t>Loan period in months</t>
  </si>
  <si>
    <t>Monthly payment</t>
  </si>
  <si>
    <t>Number of payments</t>
  </si>
  <si>
    <t>Total interest</t>
  </si>
  <si>
    <t>Payment for CRH Period</t>
  </si>
  <si>
    <t>Total cost of loan</t>
  </si>
  <si>
    <t>No.</t>
  </si>
  <si>
    <t>Payment
Date</t>
  </si>
  <si>
    <t>Beginning
Balance</t>
  </si>
  <si>
    <t>Payment</t>
  </si>
  <si>
    <t>Principal</t>
  </si>
  <si>
    <t>Interest</t>
  </si>
  <si>
    <t>Ending
Balance</t>
  </si>
  <si>
    <t>ACTUAL CASH FLOWS: SIX-MONTHS</t>
  </si>
  <si>
    <t>Enter your full name</t>
  </si>
  <si>
    <t>Enter your company name</t>
  </si>
  <si>
    <t>These cells auto-calculate and are locked so you can't edit them.</t>
  </si>
  <si>
    <t>Enter date</t>
  </si>
  <si>
    <t>Insert your own text/numbers into these cells as relevant.</t>
  </si>
  <si>
    <t>Select your starting month:</t>
  </si>
  <si>
    <t>MONTHS</t>
  </si>
  <si>
    <t>Cash in-flows</t>
  </si>
  <si>
    <t>Description (as required)</t>
  </si>
  <si>
    <t>Starting point</t>
  </si>
  <si>
    <t>TOTAL</t>
  </si>
  <si>
    <t>Total sales revenue</t>
  </si>
  <si>
    <t>Sources of investment</t>
  </si>
  <si>
    <t>Debt-based finance</t>
  </si>
  <si>
    <t>Enter other</t>
  </si>
  <si>
    <t>Total cash in-flows (A)</t>
  </si>
  <si>
    <t>Cash out-flows</t>
  </si>
  <si>
    <t>Cost of sales</t>
  </si>
  <si>
    <t>Rent or premises costs</t>
  </si>
  <si>
    <t>Business rates for your business premises</t>
  </si>
  <si>
    <t>Utilities (gas, electricity, water)</t>
  </si>
  <si>
    <t>Insurance</t>
  </si>
  <si>
    <t>Telephone and internet</t>
  </si>
  <si>
    <t>Marketing and advertising expenses</t>
  </si>
  <si>
    <t>Vehicle running costs</t>
  </si>
  <si>
    <t>Equipment purchase or leasing</t>
  </si>
  <si>
    <t>Postage, printing, stationery</t>
  </si>
  <si>
    <t>Transport and delivery</t>
  </si>
  <si>
    <t>Professional fees (legal, accounting etc.)</t>
  </si>
  <si>
    <t xml:space="preserve">Your salary </t>
  </si>
  <si>
    <t>n/a</t>
  </si>
  <si>
    <t>Staff costs</t>
  </si>
  <si>
    <t>Start Up Loan monthly repayment*</t>
  </si>
  <si>
    <t>Total cash out-flows (B)</t>
  </si>
  <si>
    <t>Your net cash flow (A-B)</t>
  </si>
  <si>
    <t>Your monthly opening business bank account balance</t>
  </si>
  <si>
    <t>Your closing cash position</t>
  </si>
  <si>
    <t>YOUR NOTES OR COMMENTARY</t>
  </si>
  <si>
    <t>Use this space to explain any of the information you have provided in the fields above.</t>
  </si>
  <si>
    <t>Name:</t>
  </si>
  <si>
    <t>Company Name:</t>
  </si>
  <si>
    <t>Application Number:</t>
  </si>
  <si>
    <t>Excel Tips</t>
  </si>
  <si>
    <t>If you need to go to the next line in a cell or create another bullet point in the same cell, press and hold the Alt key and click the Enter key once (Control key, option key and return key for mac users). This will tab down to the next line but you will remain in the same cell. To save the changes you have made to the cell, press Enter once you are finished. Do not press Esc as this will delete your changes.</t>
  </si>
  <si>
    <r>
      <rPr>
        <sz val="11"/>
        <color rgb="FF142855"/>
        <rFont val="Arial"/>
        <family val="2"/>
        <charset val="204"/>
      </rPr>
      <t>If you need to edit a cell without deleting any of the text you have already typed in,</t>
    </r>
    <r>
      <rPr>
        <b/>
        <sz val="11"/>
        <color rgb="FF142855"/>
        <rFont val="Arial"/>
        <family val="2"/>
        <charset val="204"/>
      </rPr>
      <t xml:space="preserve"> </t>
    </r>
    <r>
      <rPr>
        <sz val="11"/>
        <color rgb="FF142855"/>
        <rFont val="Arial"/>
        <family val="2"/>
        <charset val="204"/>
      </rPr>
      <t>first select the cell and click in the formula bar (shown in screenshot below)</t>
    </r>
  </si>
  <si>
    <t>Wherever you click in the function box, that is where your curser will appear and you will be able to add text. Please see an example below.</t>
  </si>
  <si>
    <t>We have tried to size the answer cells appropriately so you don't have to make any changes. If, however, the paragraph you are writing is long and the text begins to go outside of the cell boundaries, expand the formula bar by hovering over the bottom line of the formula bar until the double headed arrow appears. Click and drag the arrow down and the formular bar will be expanded as shown below. Click Enter once you have completed the paragraph.</t>
  </si>
  <si>
    <t>Once you have expanded the formula bar and you are happy with the content of the cell, expand the row by clicking and dragging the row separator as shown below. Press enter to save your changes in the cell.</t>
  </si>
  <si>
    <t>To view comments on the spreadsheet, click review at the top middle of the ribbon. Next, click show comments. You should be able to move through the comments by clicking next comment or previous comment.</t>
  </si>
  <si>
    <r>
      <t>2.</t>
    </r>
    <r>
      <rPr>
        <sz val="14"/>
        <color rgb="FFFFFFFF"/>
        <rFont val="Arial"/>
        <family val="2"/>
        <charset val="204"/>
      </rPr>
      <t xml:space="preserve"> </t>
    </r>
    <r>
      <rPr>
        <b/>
        <sz val="14"/>
        <color rgb="FFFFFFFF"/>
        <rFont val="Arial"/>
        <family val="2"/>
        <charset val="204"/>
      </rPr>
      <t>Ринок та конкуренція</t>
    </r>
  </si>
  <si>
    <r>
      <t>3.</t>
    </r>
    <r>
      <rPr>
        <sz val="14"/>
        <color rgb="FFFFFFFF"/>
        <rFont val="Arial"/>
        <family val="2"/>
        <charset val="204"/>
      </rPr>
      <t xml:space="preserve"> </t>
    </r>
    <r>
      <rPr>
        <b/>
        <sz val="14"/>
        <color rgb="FFFFFFFF"/>
        <rFont val="Arial"/>
        <family val="2"/>
        <charset val="204"/>
      </rPr>
      <t>Ваші плани продажів і маркетингу</t>
    </r>
  </si>
  <si>
    <r>
      <t xml:space="preserve">Для фінансування проекту планую отримати грант </t>
    </r>
    <r>
      <rPr>
        <b/>
        <sz val="11"/>
        <color rgb="FFFF0000"/>
        <rFont val="Arial"/>
        <family val="2"/>
        <charset val="204"/>
      </rPr>
      <t>500 000 грн.</t>
    </r>
    <r>
      <rPr>
        <b/>
        <sz val="11"/>
        <color rgb="FF002060"/>
        <rFont val="Arial"/>
        <family val="2"/>
        <charset val="204"/>
      </rPr>
      <t xml:space="preserve">, </t>
    </r>
    <r>
      <rPr>
        <sz val="11"/>
        <color rgb="FF002060"/>
        <rFont val="Arial"/>
        <family val="2"/>
        <charset val="204"/>
      </rPr>
      <t xml:space="preserve">який буде спрямований на придбання обладнання, товару, інвентарю та інструментів і рекламну кампанію. Власні кошти не менш, як </t>
    </r>
    <r>
      <rPr>
        <b/>
        <sz val="11"/>
        <color rgb="FFFF0000"/>
        <rFont val="Arial"/>
        <family val="2"/>
        <charset val="204"/>
      </rPr>
      <t>214 300 грн.</t>
    </r>
    <r>
      <rPr>
        <sz val="11"/>
        <color rgb="FF002060"/>
        <rFont val="Arial"/>
        <family val="2"/>
        <charset val="204"/>
      </rPr>
      <t>, планую використати на закупівлю обладнання, ремонт та меблювання, закупівлю товару та інші витрати для старту операційної діяльності.</t>
    </r>
  </si>
  <si>
    <r>
      <t xml:space="preserve">Закупівля товару, інструменту та інвентарю 
</t>
    </r>
    <r>
      <rPr>
        <b/>
        <sz val="10"/>
        <color rgb="FF142855"/>
        <rFont val="Arial"/>
        <family val="2"/>
        <charset val="204"/>
      </rPr>
      <t>Власні кошти 200 000 грн.в 1й міс, за грант 140 000 грн. в 2й та 3й міс</t>
    </r>
  </si>
  <si>
    <r>
      <t xml:space="preserve">описується організація бізнесу;
вказуються основні переваги бізнес-ідеї;
при необхідності зазначаються додаткова інформація щодо організації бізнесу;
вказується, чи є досвід роботи за даним напрямком;
</t>
    </r>
    <r>
      <rPr>
        <sz val="11"/>
        <color rgb="FFFF0000"/>
        <rFont val="Arial"/>
        <family val="2"/>
        <charset val="204"/>
      </rPr>
      <t xml:space="preserve">Гранти у розмірі від 500 тис. до 1000 тис. гривень надаються за умови співфінансування отримувачем у такому співвідношенні: 70 відсотків вартості проекту - за рахунок гранту, не менше 30 відсотків - за рахунок коштів отримувача (власних або кредитних);
кількість нових найманих працівників на умовах грантової програми залежить від суми гранту:
грант до 250 000 грн - один найманий працівник;
від 250 000 грн до 500 000 грн - два найманих працівника;
від 500 000 грн до 1 000 000 грн - чотири найманих працівника.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</si>
</sst>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mm\-yy"/>
    <numFmt numFmtId="165" formatCode="#,##0&quot; ₴&quot;;\-#,##0&quot; ₴&quot;"/>
    <numFmt numFmtId="166" formatCode="\£#,##0;[Red]&quot;-£&quot;#,##0"/>
    <numFmt numFmtId="167" formatCode="#,##0&quot; ₴&quot;"/>
    <numFmt numFmtId="168" formatCode="#,##0.00000"/>
    <numFmt numFmtId="169" formatCode="_-* #,##0_-;\-* #,##0_-;_-* \-??_-;_-@"/>
    <numFmt numFmtId="170" formatCode="_-* #,##0\ _₴_-;\-* #,##0\ _₴_-;_-* &quot;- &quot;_₴_-;_-@"/>
    <numFmt numFmtId="171" formatCode="_-\£* #,##0.00_-;&quot;-£&quot;* #,##0.00_-;_-\£* \-??_-;_-@"/>
    <numFmt numFmtId="172" formatCode="m/d/yyyy"/>
    <numFmt numFmtId="173" formatCode="\£#,##0.00"/>
    <numFmt numFmtId="174" formatCode="[$£-809]#,##0;\-[$£-809]#,##0"/>
  </numFmts>
  <fonts count="49" x14ac:knownFonts="1">
    <font>
      <sz val="11"/>
      <color rgb="FF000000"/>
      <name val="Calibri"/>
      <scheme val="minor"/>
    </font>
    <font>
      <sz val="11"/>
      <color rgb="FF000000"/>
      <name val="Arial"/>
      <family val="2"/>
      <charset val="204"/>
    </font>
    <font>
      <sz val="14"/>
      <color rgb="FF142855"/>
      <name val="Arial"/>
      <family val="2"/>
      <charset val="204"/>
    </font>
    <font>
      <sz val="11"/>
      <name val="Calibri"/>
      <family val="2"/>
      <charset val="204"/>
    </font>
    <font>
      <b/>
      <sz val="18"/>
      <color rgb="FF142855"/>
      <name val="Arial"/>
      <family val="2"/>
      <charset val="204"/>
    </font>
    <font>
      <sz val="12"/>
      <color rgb="FF142855"/>
      <name val="Arial"/>
      <family val="2"/>
      <charset val="204"/>
    </font>
    <font>
      <b/>
      <sz val="24"/>
      <color rgb="FF000000"/>
      <name val="Arial"/>
      <family val="2"/>
      <charset val="204"/>
    </font>
    <font>
      <sz val="12"/>
      <color rgb="FF000000"/>
      <name val="Arial"/>
      <family val="2"/>
      <charset val="204"/>
    </font>
    <font>
      <sz val="15"/>
      <color rgb="FFFF0000"/>
      <name val="Arial"/>
      <family val="2"/>
      <charset val="204"/>
    </font>
    <font>
      <sz val="11"/>
      <color rgb="FFFF0000"/>
      <name val="Arial"/>
      <family val="2"/>
      <charset val="204"/>
    </font>
    <font>
      <sz val="13"/>
      <color rgb="FF000000"/>
      <name val="Arial"/>
      <family val="2"/>
      <charset val="204"/>
    </font>
    <font>
      <b/>
      <sz val="14"/>
      <color rgb="FF142855"/>
      <name val="Arial"/>
      <family val="2"/>
      <charset val="204"/>
    </font>
    <font>
      <sz val="11"/>
      <color rgb="FF142855"/>
      <name val="Arial"/>
      <family val="2"/>
      <charset val="204"/>
    </font>
    <font>
      <sz val="11"/>
      <name val="Arial"/>
      <family val="2"/>
      <charset val="204"/>
    </font>
    <font>
      <i/>
      <sz val="11"/>
      <name val="Arial"/>
      <family val="2"/>
      <charset val="204"/>
    </font>
    <font>
      <i/>
      <sz val="11"/>
      <color rgb="FF142855"/>
      <name val="Arial"/>
      <family val="2"/>
      <charset val="204"/>
    </font>
    <font>
      <b/>
      <sz val="22"/>
      <name val="Arial"/>
      <family val="2"/>
      <charset val="204"/>
    </font>
    <font>
      <b/>
      <sz val="16"/>
      <name val="Arial"/>
      <family val="2"/>
      <charset val="204"/>
    </font>
    <font>
      <b/>
      <sz val="14"/>
      <name val="Arial"/>
      <family val="2"/>
      <charset val="204"/>
    </font>
    <font>
      <b/>
      <sz val="14"/>
      <color rgb="FF000000"/>
      <name val="Arial"/>
      <family val="2"/>
      <charset val="204"/>
    </font>
    <font>
      <b/>
      <sz val="22"/>
      <color rgb="FF142855"/>
      <name val="Arial"/>
      <family val="2"/>
      <charset val="204"/>
    </font>
    <font>
      <b/>
      <sz val="14"/>
      <color rgb="FFFFFFFF"/>
      <name val="Arial"/>
      <family val="2"/>
      <charset val="204"/>
    </font>
    <font>
      <b/>
      <sz val="10"/>
      <color rgb="FF142855"/>
      <name val="Arial"/>
      <family val="2"/>
      <charset val="204"/>
    </font>
    <font>
      <sz val="9"/>
      <color rgb="FF000000"/>
      <name val="Arial"/>
      <family val="2"/>
      <charset val="204"/>
    </font>
    <font>
      <sz val="11"/>
      <color rgb="FF002060"/>
      <name val="Arial"/>
      <family val="2"/>
      <charset val="204"/>
    </font>
    <font>
      <b/>
      <sz val="11"/>
      <color rgb="FF142855"/>
      <name val="Arial"/>
      <family val="2"/>
      <charset val="204"/>
    </font>
    <font>
      <sz val="10"/>
      <color rgb="FF142855"/>
      <name val="Arial"/>
      <family val="2"/>
      <charset val="204"/>
    </font>
    <font>
      <b/>
      <sz val="11"/>
      <color rgb="FF000000"/>
      <name val="Arial"/>
      <family val="2"/>
      <charset val="204"/>
    </font>
    <font>
      <b/>
      <sz val="10"/>
      <name val="Arial"/>
      <family val="2"/>
      <charset val="204"/>
    </font>
    <font>
      <sz val="10"/>
      <name val="Arial"/>
      <family val="2"/>
      <charset val="204"/>
    </font>
    <font>
      <b/>
      <sz val="10"/>
      <color rgb="FFFF0000"/>
      <name val="Arial"/>
      <family val="2"/>
      <charset val="204"/>
    </font>
    <font>
      <b/>
      <sz val="16"/>
      <color rgb="FFFFFFFF"/>
      <name val="Arial"/>
      <family val="2"/>
      <charset val="204"/>
    </font>
    <font>
      <b/>
      <sz val="11"/>
      <name val="Arial"/>
      <family val="2"/>
      <charset val="204"/>
    </font>
    <font>
      <sz val="14"/>
      <name val="Arial"/>
      <family val="2"/>
      <charset val="204"/>
    </font>
    <font>
      <b/>
      <sz val="10"/>
      <color rgb="FF000000"/>
      <name val="Arial"/>
      <family val="2"/>
      <charset val="204"/>
    </font>
    <font>
      <b/>
      <sz val="11"/>
      <color rgb="FF002060"/>
      <name val="Arial"/>
      <family val="2"/>
      <charset val="204"/>
    </font>
    <font>
      <b/>
      <sz val="12"/>
      <color rgb="FFFFFFFF"/>
      <name val="Arial"/>
      <family val="2"/>
      <charset val="204"/>
    </font>
    <font>
      <b/>
      <sz val="12"/>
      <name val="Arial"/>
      <family val="2"/>
      <charset val="204"/>
    </font>
    <font>
      <b/>
      <sz val="11"/>
      <color rgb="FFFFFFFF"/>
      <name val="Arial"/>
      <family val="2"/>
      <charset val="204"/>
    </font>
    <font>
      <b/>
      <sz val="10"/>
      <color rgb="FFFFFFFF"/>
      <name val="Arial"/>
      <family val="2"/>
      <charset val="204"/>
    </font>
    <font>
      <sz val="10"/>
      <color rgb="FF000000"/>
      <name val="Arial"/>
      <family val="2"/>
      <charset val="204"/>
    </font>
    <font>
      <sz val="11"/>
      <color rgb="FFFFFFFF"/>
      <name val="Arial"/>
      <family val="2"/>
      <charset val="204"/>
    </font>
    <font>
      <b/>
      <sz val="9"/>
      <color rgb="FFFFFFFF"/>
      <name val="Arial"/>
      <family val="2"/>
      <charset val="204"/>
    </font>
    <font>
      <b/>
      <sz val="16"/>
      <color rgb="FF142855"/>
      <name val="Arial"/>
      <family val="2"/>
      <charset val="204"/>
    </font>
    <font>
      <sz val="16"/>
      <color rgb="FF142855"/>
      <name val="Arial"/>
      <family val="2"/>
      <charset val="204"/>
    </font>
    <font>
      <b/>
      <sz val="12"/>
      <color rgb="FF142855"/>
      <name val="Arial"/>
      <family val="2"/>
      <charset val="204"/>
    </font>
    <font>
      <b/>
      <sz val="11"/>
      <color rgb="FFFF0000"/>
      <name val="Arial"/>
      <family val="2"/>
      <charset val="204"/>
    </font>
    <font>
      <sz val="14"/>
      <color rgb="FFFFFFFF"/>
      <name val="Arial"/>
      <family val="2"/>
      <charset val="204"/>
    </font>
    <font>
      <sz val="11"/>
      <color rgb="FF000000"/>
      <name val="Calibri"/>
      <family val="2"/>
      <charset val="204"/>
      <scheme val="minor"/>
    </font>
  </fonts>
  <fills count="9">
    <fill>
      <patternFill patternType="none"/>
    </fill>
    <fill>
      <patternFill patternType="gray125"/>
    </fill>
    <fill>
      <patternFill patternType="solid">
        <fgColor rgb="FFFFFFFF"/>
        <bgColor rgb="FFFFFFFF"/>
      </patternFill>
    </fill>
    <fill>
      <patternFill patternType="solid">
        <fgColor rgb="FF50C5A7"/>
        <bgColor rgb="FF50C5A7"/>
      </patternFill>
    </fill>
    <fill>
      <patternFill patternType="solid">
        <fgColor rgb="FF142855"/>
        <bgColor rgb="FF142855"/>
      </patternFill>
    </fill>
    <fill>
      <patternFill patternType="solid">
        <fgColor rgb="FF55C0FF"/>
        <bgColor rgb="FF55C0FF"/>
      </patternFill>
    </fill>
    <fill>
      <patternFill patternType="solid">
        <fgColor rgb="FFEFF4F6"/>
        <bgColor rgb="FFEFF4F6"/>
      </patternFill>
    </fill>
    <fill>
      <patternFill patternType="solid">
        <fgColor rgb="FFB9E8DC"/>
        <bgColor rgb="FFB9E8DC"/>
      </patternFill>
    </fill>
    <fill>
      <patternFill patternType="solid">
        <fgColor rgb="FFBBE6FF"/>
        <bgColor rgb="FFBBE6FF"/>
      </patternFill>
    </fill>
  </fills>
  <borders count="169">
    <border>
      <left/>
      <right/>
      <top/>
      <bottom/>
      <diagonal/>
    </border>
    <border>
      <left/>
      <right/>
      <top/>
      <bottom/>
      <diagonal/>
    </border>
    <border>
      <left/>
      <right/>
      <top/>
      <bottom/>
      <diagonal/>
    </border>
    <border>
      <left/>
      <right/>
      <top/>
      <bottom/>
      <diagonal/>
    </border>
    <border>
      <left/>
      <right/>
      <top/>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right/>
      <top/>
      <bottom style="double">
        <color rgb="FF000000"/>
      </bottom>
      <diagonal/>
    </border>
    <border>
      <left/>
      <right/>
      <top/>
      <bottom style="medium">
        <color rgb="FF7F7F7F"/>
      </bottom>
      <diagonal/>
    </border>
    <border>
      <left/>
      <right/>
      <top/>
      <bottom style="medium">
        <color rgb="FF7F7F7F"/>
      </bottom>
      <diagonal/>
    </border>
    <border>
      <left/>
      <right/>
      <top/>
      <bottom style="medium">
        <color rgb="FF7F7F7F"/>
      </bottom>
      <diagonal/>
    </border>
    <border>
      <left/>
      <right/>
      <top/>
      <bottom style="double">
        <color rgb="FF000000"/>
      </bottom>
      <diagonal/>
    </border>
    <border>
      <left/>
      <right/>
      <top style="double">
        <color rgb="FF000000"/>
      </top>
      <bottom/>
      <diagonal/>
    </border>
    <border>
      <left/>
      <right/>
      <top style="double">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right style="medium">
        <color rgb="FFA89497"/>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right style="medium">
        <color rgb="FFA89497"/>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style="medium">
        <color rgb="FFA89497"/>
      </left>
      <right/>
      <top style="medium">
        <color rgb="FFA89497"/>
      </top>
      <bottom style="medium">
        <color rgb="FFA89497"/>
      </bottom>
      <diagonal/>
    </border>
    <border>
      <left/>
      <right/>
      <top style="medium">
        <color rgb="FFA89497"/>
      </top>
      <bottom style="medium">
        <color rgb="FFA89497"/>
      </bottom>
      <diagonal/>
    </border>
    <border>
      <left/>
      <right style="medium">
        <color rgb="FFA89497"/>
      </right>
      <top style="medium">
        <color rgb="FFA89497"/>
      </top>
      <bottom style="medium">
        <color rgb="FFA89497"/>
      </bottom>
      <diagonal/>
    </border>
    <border>
      <left style="medium">
        <color rgb="FFA89497"/>
      </left>
      <right/>
      <top/>
      <bottom/>
      <diagonal/>
    </border>
    <border>
      <left/>
      <right style="medium">
        <color rgb="FFA89497"/>
      </right>
      <top/>
      <bottom/>
      <diagonal/>
    </border>
    <border>
      <left/>
      <right/>
      <top style="medium">
        <color rgb="FFA89497"/>
      </top>
      <bottom/>
      <diagonal/>
    </border>
    <border>
      <left style="medium">
        <color rgb="FFA89497"/>
      </left>
      <right style="medium">
        <color rgb="FFA89497"/>
      </right>
      <top style="medium">
        <color rgb="FFA89497"/>
      </top>
      <bottom/>
      <diagonal/>
    </border>
    <border>
      <left style="medium">
        <color rgb="FFA89497"/>
      </left>
      <right/>
      <top style="thin">
        <color rgb="FFBFBFBF"/>
      </top>
      <bottom style="thin">
        <color rgb="FFBFBFBF"/>
      </bottom>
      <diagonal/>
    </border>
    <border>
      <left/>
      <right/>
      <top style="thin">
        <color rgb="FFBFBFBF"/>
      </top>
      <bottom style="thin">
        <color rgb="FFBFBFBF"/>
      </bottom>
      <diagonal/>
    </border>
    <border>
      <left/>
      <right style="medium">
        <color rgb="FFA89497"/>
      </right>
      <top style="thin">
        <color rgb="FFBFBFBF"/>
      </top>
      <bottom style="thin">
        <color rgb="FFBFBFBF"/>
      </bottom>
      <diagonal/>
    </border>
    <border>
      <left style="medium">
        <color rgb="FFA89497"/>
      </left>
      <right style="medium">
        <color rgb="FFA89497"/>
      </right>
      <top style="thin">
        <color rgb="FFBFBFBF"/>
      </top>
      <bottom style="thin">
        <color rgb="FFBFBFBF"/>
      </bottom>
      <diagonal/>
    </border>
    <border>
      <left style="medium">
        <color rgb="FFA89497"/>
      </left>
      <right/>
      <top style="thin">
        <color rgb="FFBFBFBF"/>
      </top>
      <bottom style="medium">
        <color rgb="FFA89497"/>
      </bottom>
      <diagonal/>
    </border>
    <border>
      <left/>
      <right/>
      <top style="thin">
        <color rgb="FFBFBFBF"/>
      </top>
      <bottom style="medium">
        <color rgb="FFA89497"/>
      </bottom>
      <diagonal/>
    </border>
    <border>
      <left/>
      <right style="medium">
        <color rgb="FFA89497"/>
      </right>
      <top style="thin">
        <color rgb="FFBFBFBF"/>
      </top>
      <bottom style="medium">
        <color rgb="FFA89497"/>
      </bottom>
      <diagonal/>
    </border>
    <border>
      <left style="medium">
        <color rgb="FFA89497"/>
      </left>
      <right style="medium">
        <color rgb="FFA89497"/>
      </right>
      <top/>
      <bottom style="medium">
        <color rgb="FFA89497"/>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right/>
      <top style="medium">
        <color rgb="FFA6A6A6"/>
      </top>
      <bottom style="medium">
        <color rgb="FFA6A6A6"/>
      </bottom>
      <diagonal/>
    </border>
    <border>
      <left style="medium">
        <color rgb="FFA6A6A6"/>
      </left>
      <right/>
      <top style="medium">
        <color rgb="FFA6A6A6"/>
      </top>
      <bottom/>
      <diagonal/>
    </border>
    <border>
      <left/>
      <right/>
      <top style="medium">
        <color rgb="FFA6A6A6"/>
      </top>
      <bottom/>
      <diagonal/>
    </border>
    <border>
      <left/>
      <right style="medium">
        <color rgb="FFA6A6A6"/>
      </right>
      <top style="medium">
        <color rgb="FFA6A6A6"/>
      </top>
      <bottom/>
      <diagonal/>
    </border>
    <border>
      <left style="medium">
        <color rgb="FFA6A6A6"/>
      </left>
      <right/>
      <top style="medium">
        <color rgb="FFA6A6A6"/>
      </top>
      <bottom/>
      <diagonal/>
    </border>
    <border>
      <left/>
      <right/>
      <top style="medium">
        <color rgb="FFA6A6A6"/>
      </top>
      <bottom/>
      <diagonal/>
    </border>
    <border>
      <left/>
      <right style="medium">
        <color rgb="FFA89497"/>
      </right>
      <top style="medium">
        <color rgb="FFA6A6A6"/>
      </top>
      <bottom/>
      <diagonal/>
    </border>
    <border>
      <left style="medium">
        <color rgb="FFA6A6A6"/>
      </left>
      <right/>
      <top/>
      <bottom/>
      <diagonal/>
    </border>
    <border>
      <left/>
      <right style="medium">
        <color rgb="FFA6A6A6"/>
      </right>
      <top/>
      <bottom/>
      <diagonal/>
    </border>
    <border>
      <left style="medium">
        <color rgb="FFA6A6A6"/>
      </left>
      <right/>
      <top/>
      <bottom style="thin">
        <color rgb="FF000000"/>
      </bottom>
      <diagonal/>
    </border>
    <border>
      <left/>
      <right style="medium">
        <color rgb="FFA6A6A6"/>
      </right>
      <top/>
      <bottom style="thin">
        <color rgb="FF000000"/>
      </bottom>
      <diagonal/>
    </border>
    <border>
      <left style="medium">
        <color rgb="FFA6A6A6"/>
      </left>
      <right/>
      <top/>
      <bottom style="medium">
        <color rgb="FFA6A6A6"/>
      </bottom>
      <diagonal/>
    </border>
    <border>
      <left/>
      <right/>
      <top/>
      <bottom style="medium">
        <color rgb="FFA6A6A6"/>
      </bottom>
      <diagonal/>
    </border>
    <border>
      <left/>
      <right style="medium">
        <color rgb="FFA6A6A6"/>
      </right>
      <top/>
      <bottom style="medium">
        <color rgb="FFA6A6A6"/>
      </bottom>
      <diagonal/>
    </border>
    <border>
      <left/>
      <right/>
      <top style="medium">
        <color rgb="FFA89497"/>
      </top>
      <bottom style="medium">
        <color rgb="FFA89497"/>
      </bottom>
      <diagonal/>
    </border>
    <border>
      <left/>
      <right style="medium">
        <color rgb="FFA6A6A6"/>
      </right>
      <top style="medium">
        <color rgb="FFA6A6A6"/>
      </top>
      <bottom/>
      <diagonal/>
    </border>
    <border>
      <left/>
      <right style="medium">
        <color rgb="FFA6A6A6"/>
      </right>
      <top style="medium">
        <color rgb="FFA6A6A6"/>
      </top>
      <bottom style="medium">
        <color rgb="FFA6A6A6"/>
      </bottom>
      <diagonal/>
    </border>
    <border>
      <left style="medium">
        <color rgb="FFA6A6A6"/>
      </left>
      <right/>
      <top style="medium">
        <color rgb="FFA89497"/>
      </top>
      <bottom/>
      <diagonal/>
    </border>
    <border>
      <left/>
      <right/>
      <top/>
      <bottom style="medium">
        <color rgb="FFA6A6A6"/>
      </bottom>
      <diagonal/>
    </border>
    <border>
      <left/>
      <right style="medium">
        <color rgb="FFA6A6A6"/>
      </right>
      <top/>
      <bottom style="medium">
        <color rgb="FFA6A6A6"/>
      </bottom>
      <diagonal/>
    </border>
    <border>
      <left style="medium">
        <color rgb="FFA6A6A6"/>
      </left>
      <right/>
      <top/>
      <bottom style="medium">
        <color rgb="FFA6A6A6"/>
      </bottom>
      <diagonal/>
    </border>
    <border>
      <left style="medium">
        <color rgb="FFA6A6A6"/>
      </left>
      <right/>
      <top/>
      <bottom style="medium">
        <color rgb="FFA89497"/>
      </bottom>
      <diagonal/>
    </border>
    <border>
      <left style="medium">
        <color rgb="FFBFBFBF"/>
      </left>
      <right/>
      <top/>
      <bottom/>
      <diagonal/>
    </border>
    <border>
      <left/>
      <right/>
      <top/>
      <bottom/>
      <diagonal/>
    </border>
    <border>
      <left/>
      <right style="medium">
        <color rgb="FFA89497"/>
      </right>
      <top/>
      <bottom/>
      <diagonal/>
    </border>
    <border>
      <left style="medium">
        <color rgb="FFBFBFBF"/>
      </left>
      <right/>
      <top/>
      <bottom/>
      <diagonal/>
    </border>
    <border>
      <left style="medium">
        <color rgb="FFBFBFBF"/>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595959"/>
      </left>
      <right style="thin">
        <color rgb="FF595959"/>
      </right>
      <top style="thin">
        <color rgb="FF595959"/>
      </top>
      <bottom style="thin">
        <color rgb="FF595959"/>
      </bottom>
      <diagonal/>
    </border>
    <border>
      <left style="thin">
        <color rgb="FF595959"/>
      </left>
      <right/>
      <top style="thin">
        <color rgb="FF595959"/>
      </top>
      <bottom style="thin">
        <color rgb="FF595959"/>
      </bottom>
      <diagonal/>
    </border>
    <border>
      <left/>
      <right style="thin">
        <color rgb="FF595959"/>
      </right>
      <top style="thin">
        <color rgb="FF595959"/>
      </top>
      <bottom style="thin">
        <color rgb="FF595959"/>
      </bottom>
      <diagonal/>
    </border>
    <border>
      <left style="medium">
        <color rgb="FFA89497"/>
      </left>
      <right style="thin">
        <color rgb="FF7F7F7F"/>
      </right>
      <top style="medium">
        <color rgb="FFA89497"/>
      </top>
      <bottom style="thin">
        <color rgb="FF7F7F7F"/>
      </bottom>
      <diagonal/>
    </border>
    <border>
      <left/>
      <right style="thin">
        <color rgb="FF7F7F7F"/>
      </right>
      <top style="medium">
        <color rgb="FFA89497"/>
      </top>
      <bottom style="thin">
        <color rgb="FF7F7F7F"/>
      </bottom>
      <diagonal/>
    </border>
    <border>
      <left style="thin">
        <color rgb="FF7F7F7F"/>
      </left>
      <right style="thin">
        <color rgb="FF7F7F7F"/>
      </right>
      <top style="medium">
        <color rgb="FFA89497"/>
      </top>
      <bottom style="thin">
        <color rgb="FF7F7F7F"/>
      </bottom>
      <diagonal/>
    </border>
    <border>
      <left/>
      <right style="medium">
        <color rgb="FFA89497"/>
      </right>
      <top style="medium">
        <color rgb="FFA89497"/>
      </top>
      <bottom style="thin">
        <color rgb="FF7F7F7F"/>
      </bottom>
      <diagonal/>
    </border>
    <border>
      <left style="medium">
        <color rgb="FFA89497"/>
      </left>
      <right style="thin">
        <color rgb="FF7F7F7F"/>
      </right>
      <top/>
      <bottom/>
      <diagonal/>
    </border>
    <border>
      <left style="thin">
        <color rgb="FF7F7F7F"/>
      </left>
      <right style="thin">
        <color rgb="FF7F7F7F"/>
      </right>
      <top style="thin">
        <color rgb="FF7F7F7F"/>
      </top>
      <bottom style="thin">
        <color rgb="FF7F7F7F"/>
      </bottom>
      <diagonal/>
    </border>
    <border>
      <left/>
      <right style="medium">
        <color rgb="FFA89497"/>
      </right>
      <top/>
      <bottom style="medium">
        <color rgb="FFA89497"/>
      </bottom>
      <diagonal/>
    </border>
    <border>
      <left style="thin">
        <color rgb="FF808080"/>
      </left>
      <right style="thin">
        <color rgb="FF808080"/>
      </right>
      <top style="thin">
        <color rgb="FF808080"/>
      </top>
      <bottom style="thin">
        <color rgb="FF808080"/>
      </bottom>
      <diagonal/>
    </border>
    <border>
      <left style="medium">
        <color rgb="FFA89497"/>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rgb="FF7F7F7F"/>
      </right>
      <top/>
      <bottom style="medium">
        <color rgb="FFA89497"/>
      </bottom>
      <diagonal/>
    </border>
    <border>
      <left style="thin">
        <color rgb="FF7F7F7F"/>
      </left>
      <right style="thin">
        <color rgb="FF7F7F7F"/>
      </right>
      <top/>
      <bottom style="medium">
        <color rgb="FFA89497"/>
      </bottom>
      <diagonal/>
    </border>
    <border>
      <left/>
      <right style="thin">
        <color rgb="FF595959"/>
      </right>
      <top style="medium">
        <color rgb="FFA89497"/>
      </top>
      <bottom style="medium">
        <color rgb="FFA89497"/>
      </bottom>
      <diagonal/>
    </border>
    <border>
      <left style="thin">
        <color rgb="FF595959"/>
      </left>
      <right style="thin">
        <color rgb="FF7F7F7F"/>
      </right>
      <top style="medium">
        <color rgb="FFA89497"/>
      </top>
      <bottom style="medium">
        <color rgb="FFA89497"/>
      </bottom>
      <diagonal/>
    </border>
    <border>
      <left/>
      <right/>
      <top style="medium">
        <color rgb="FFA89497"/>
      </top>
      <bottom style="thin">
        <color rgb="FF7F7F7F"/>
      </bottom>
      <diagonal/>
    </border>
    <border>
      <left/>
      <right style="thin">
        <color rgb="FF808080"/>
      </right>
      <top/>
      <bottom style="thin">
        <color rgb="FF808080"/>
      </bottom>
      <diagonal/>
    </border>
    <border>
      <left style="thin">
        <color rgb="FF7F7F7F"/>
      </left>
      <right style="thin">
        <color rgb="FF7F7F7F"/>
      </right>
      <top style="thin">
        <color rgb="FF000000"/>
      </top>
      <bottom style="thin">
        <color rgb="FF7F7F7F"/>
      </bottom>
      <diagonal/>
    </border>
    <border>
      <left/>
      <right style="medium">
        <color rgb="FFA89497"/>
      </right>
      <top style="thin">
        <color rgb="FF000000"/>
      </top>
      <bottom style="thin">
        <color rgb="FF7F7F7F"/>
      </bottom>
      <diagonal/>
    </border>
    <border>
      <left/>
      <right style="thin">
        <color rgb="FF808080"/>
      </right>
      <top/>
      <bottom style="thin">
        <color rgb="FF808080"/>
      </bottom>
      <diagonal/>
    </border>
    <border>
      <left/>
      <right style="thin">
        <color rgb="FF7F7F7F"/>
      </right>
      <top style="thin">
        <color rgb="FF7F7F7F"/>
      </top>
      <bottom style="thin">
        <color rgb="FF7F7F7F"/>
      </bottom>
      <diagonal/>
    </border>
    <border>
      <left/>
      <right style="medium">
        <color rgb="FFA89497"/>
      </right>
      <top/>
      <bottom style="thin">
        <color rgb="FF7F7F7F"/>
      </bottom>
      <diagonal/>
    </border>
    <border>
      <left style="medium">
        <color rgb="FFA89497"/>
      </left>
      <right style="thin">
        <color rgb="FF7F7F7F"/>
      </right>
      <top/>
      <bottom style="thin">
        <color rgb="FF7F7F7F"/>
      </bottom>
      <diagonal/>
    </border>
    <border>
      <left/>
      <right style="thin">
        <color rgb="FF7F7F7F"/>
      </right>
      <top/>
      <bottom style="thin">
        <color rgb="FF7F7F7F"/>
      </bottom>
      <diagonal/>
    </border>
    <border>
      <left style="medium">
        <color rgb="FFA89497"/>
      </left>
      <right style="thin">
        <color rgb="FF7F7F7F"/>
      </right>
      <top style="thin">
        <color rgb="FF7F7F7F"/>
      </top>
      <bottom/>
      <diagonal/>
    </border>
    <border>
      <left/>
      <right style="thin">
        <color rgb="FF7F7F7F"/>
      </right>
      <top/>
      <bottom style="thin">
        <color rgb="FF7F7F7F"/>
      </bottom>
      <diagonal/>
    </border>
    <border>
      <left/>
      <right style="thin">
        <color rgb="FF7F7F7F"/>
      </right>
      <top/>
      <bottom/>
      <diagonal/>
    </border>
    <border>
      <left style="thin">
        <color rgb="FF595959"/>
      </left>
      <right style="thin">
        <color rgb="FF595959"/>
      </right>
      <top style="medium">
        <color rgb="FFA89497"/>
      </top>
      <bottom style="medium">
        <color rgb="FFA89497"/>
      </bottom>
      <diagonal/>
    </border>
    <border>
      <left style="medium">
        <color rgb="FFA89497"/>
      </left>
      <right style="medium">
        <color rgb="FF000000"/>
      </right>
      <top style="medium">
        <color rgb="FFA89497"/>
      </top>
      <bottom style="medium">
        <color rgb="FFA89497"/>
      </bottom>
      <diagonal/>
    </border>
    <border>
      <left/>
      <right style="thin">
        <color rgb="FF595959"/>
      </right>
      <top style="medium">
        <color rgb="FFA89497"/>
      </top>
      <bottom style="medium">
        <color rgb="FFA89497"/>
      </bottom>
      <diagonal/>
    </border>
    <border>
      <left style="thin">
        <color rgb="FF595959"/>
      </left>
      <right style="medium">
        <color rgb="FFA89497"/>
      </right>
      <top style="medium">
        <color rgb="FFA89497"/>
      </top>
      <bottom style="medium">
        <color rgb="FFA89497"/>
      </bottom>
      <diagonal/>
    </border>
    <border>
      <left style="medium">
        <color rgb="FF000000"/>
      </left>
      <right style="medium">
        <color rgb="FFA89497"/>
      </right>
      <top style="medium">
        <color rgb="FF000000"/>
      </top>
      <bottom style="medium">
        <color rgb="FF000000"/>
      </bottom>
      <diagonal/>
    </border>
    <border>
      <left style="medium">
        <color rgb="FFA89497"/>
      </left>
      <right/>
      <top style="medium">
        <color rgb="FFA89497"/>
      </top>
      <bottom style="medium">
        <color rgb="FF000000"/>
      </bottom>
      <diagonal/>
    </border>
    <border>
      <left/>
      <right/>
      <top style="medium">
        <color rgb="FFA89497"/>
      </top>
      <bottom style="medium">
        <color rgb="FF000000"/>
      </bottom>
      <diagonal/>
    </border>
    <border>
      <left/>
      <right style="medium">
        <color rgb="FFA89497"/>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A89497"/>
      </left>
      <right/>
      <top style="medium">
        <color rgb="FF000000"/>
      </top>
      <bottom style="medium">
        <color rgb="FF000000"/>
      </bottom>
      <diagonal/>
    </border>
    <border>
      <left/>
      <right style="medium">
        <color rgb="FFA89497"/>
      </right>
      <top style="medium">
        <color rgb="FF000000"/>
      </top>
      <bottom style="medium">
        <color rgb="FF000000"/>
      </bottom>
      <diagonal/>
    </border>
    <border>
      <left style="thin">
        <color rgb="FF000000"/>
      </left>
      <right style="medium">
        <color rgb="FFA89497"/>
      </right>
      <top/>
      <bottom style="thin">
        <color rgb="FF000000"/>
      </bottom>
      <diagonal/>
    </border>
    <border>
      <left/>
      <right/>
      <top style="medium">
        <color rgb="FF000000"/>
      </top>
      <bottom style="medium">
        <color rgb="FF000000"/>
      </bottom>
      <diagonal/>
    </border>
    <border>
      <left style="thin">
        <color rgb="FF000000"/>
      </left>
      <right style="medium">
        <color rgb="FFA89497"/>
      </right>
      <top style="thin">
        <color rgb="FF000000"/>
      </top>
      <bottom style="thin">
        <color rgb="FF000000"/>
      </bottom>
      <diagonal/>
    </border>
    <border>
      <left style="thin">
        <color rgb="FF000000"/>
      </left>
      <right style="medium">
        <color rgb="FFA89497"/>
      </right>
      <top style="thin">
        <color rgb="FF000000"/>
      </top>
      <bottom style="medium">
        <color rgb="FFA89497"/>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style="medium">
        <color rgb="FFA89497"/>
      </left>
      <right/>
      <top/>
      <bottom style="medium">
        <color rgb="FFA89497"/>
      </bottom>
      <diagonal/>
    </border>
    <border>
      <left/>
      <right/>
      <top/>
      <bottom style="medium">
        <color rgb="FFA89497"/>
      </bottom>
      <diagonal/>
    </border>
    <border>
      <left/>
      <right/>
      <top/>
      <bottom style="double">
        <color rgb="FF142855"/>
      </bottom>
      <diagonal/>
    </border>
    <border>
      <left style="thin">
        <color rgb="FF142855"/>
      </left>
      <right style="thin">
        <color rgb="FF142855"/>
      </right>
      <top style="thin">
        <color rgb="FF142855"/>
      </top>
      <bottom style="thin">
        <color rgb="FF142855"/>
      </bottom>
      <diagonal/>
    </border>
    <border>
      <left style="thin">
        <color rgb="FF142855"/>
      </left>
      <right/>
      <top style="thin">
        <color rgb="FF142855"/>
      </top>
      <bottom style="thin">
        <color rgb="FF142855"/>
      </bottom>
      <diagonal/>
    </border>
    <border>
      <left/>
      <right style="thin">
        <color rgb="FF142855"/>
      </right>
      <top style="thin">
        <color rgb="FF142855"/>
      </top>
      <bottom style="thin">
        <color rgb="FF142855"/>
      </bottom>
      <diagonal/>
    </border>
    <border>
      <left/>
      <right/>
      <top/>
      <bottom style="thin">
        <color rgb="FF7F7F7F"/>
      </bottom>
      <diagonal/>
    </border>
    <border>
      <left/>
      <right style="thin">
        <color rgb="FF595959"/>
      </right>
      <top/>
      <bottom style="thin">
        <color rgb="FF7F7F7F"/>
      </bottom>
      <diagonal/>
    </border>
    <border>
      <left/>
      <right/>
      <top style="thin">
        <color rgb="FF142855"/>
      </top>
      <bottom style="thin">
        <color rgb="FF142855"/>
      </bottom>
      <diagonal/>
    </border>
    <border>
      <left/>
      <right style="thin">
        <color rgb="FF7F7F7F"/>
      </right>
      <top/>
      <bottom/>
      <diagonal/>
    </border>
    <border>
      <left style="thin">
        <color rgb="FF142855"/>
      </left>
      <right/>
      <top style="thin">
        <color rgb="FF142855"/>
      </top>
      <bottom/>
      <diagonal/>
    </border>
    <border>
      <left/>
      <right/>
      <top style="thin">
        <color rgb="FF142855"/>
      </top>
      <bottom/>
      <diagonal/>
    </border>
    <border>
      <left/>
      <right style="thin">
        <color rgb="FF142855"/>
      </right>
      <top style="thin">
        <color rgb="FF142855"/>
      </top>
      <bottom/>
      <diagonal/>
    </border>
    <border>
      <left style="thin">
        <color rgb="FF142855"/>
      </left>
      <right/>
      <top/>
      <bottom style="thin">
        <color rgb="FF142855"/>
      </bottom>
      <diagonal/>
    </border>
    <border>
      <left/>
      <right/>
      <top/>
      <bottom style="thin">
        <color rgb="FF142855"/>
      </bottom>
      <diagonal/>
    </border>
    <border>
      <left/>
      <right style="thin">
        <color rgb="FF142855"/>
      </right>
      <top/>
      <bottom style="thin">
        <color rgb="FF142855"/>
      </bottom>
      <diagonal/>
    </border>
    <border>
      <left style="thin">
        <color rgb="FF142855"/>
      </left>
      <right/>
      <top/>
      <bottom/>
      <diagonal/>
    </border>
  </borders>
  <cellStyleXfs count="1">
    <xf numFmtId="0" fontId="0" fillId="0" borderId="0"/>
  </cellStyleXfs>
  <cellXfs count="429">
    <xf numFmtId="0" fontId="0" fillId="0" borderId="0" xfId="0"/>
    <xf numFmtId="0" fontId="1" fillId="2" borderId="1" xfId="0" applyFont="1" applyFill="1" applyBorder="1" applyAlignment="1">
      <alignment vertical="top"/>
    </xf>
    <xf numFmtId="0" fontId="1" fillId="2" borderId="1" xfId="0" applyFont="1" applyFill="1" applyBorder="1" applyAlignment="1">
      <alignment horizontal="left" vertical="top"/>
    </xf>
    <xf numFmtId="0" fontId="1" fillId="0" borderId="0" xfId="0" applyFont="1" applyAlignment="1">
      <alignment vertical="top"/>
    </xf>
    <xf numFmtId="0" fontId="1" fillId="0" borderId="0" xfId="0" applyFont="1" applyAlignment="1">
      <alignment horizontal="left" vertical="top"/>
    </xf>
    <xf numFmtId="0" fontId="6" fillId="2" borderId="1" xfId="0" applyFont="1" applyFill="1" applyBorder="1" applyAlignment="1">
      <alignment horizontal="left" vertical="top" wrapText="1"/>
    </xf>
    <xf numFmtId="164" fontId="7" fillId="2" borderId="8" xfId="0" applyNumberFormat="1" applyFont="1" applyFill="1" applyBorder="1" applyAlignment="1">
      <alignment horizontal="left" vertical="top"/>
    </xf>
    <xf numFmtId="0" fontId="1" fillId="2" borderId="8" xfId="0" applyFont="1" applyFill="1" applyBorder="1" applyAlignment="1">
      <alignment vertical="top"/>
    </xf>
    <xf numFmtId="0" fontId="8" fillId="2" borderId="8" xfId="0" applyFont="1" applyFill="1" applyBorder="1" applyAlignment="1">
      <alignment vertical="top"/>
    </xf>
    <xf numFmtId="0" fontId="9" fillId="2" borderId="8" xfId="0" applyFont="1" applyFill="1" applyBorder="1" applyAlignment="1">
      <alignment vertical="top"/>
    </xf>
    <xf numFmtId="0" fontId="1" fillId="2" borderId="1" xfId="0" applyFont="1" applyFill="1" applyBorder="1" applyAlignment="1">
      <alignment horizontal="left" vertical="top" wrapText="1"/>
    </xf>
    <xf numFmtId="0" fontId="10" fillId="2" borderId="1" xfId="0" applyFont="1" applyFill="1" applyBorder="1" applyAlignment="1">
      <alignment vertical="top"/>
    </xf>
    <xf numFmtId="0" fontId="11" fillId="2" borderId="1" xfId="0" applyFont="1" applyFill="1" applyBorder="1" applyAlignment="1">
      <alignment horizontal="left" vertical="top"/>
    </xf>
    <xf numFmtId="0" fontId="12" fillId="2" borderId="1" xfId="0" applyFont="1" applyFill="1" applyBorder="1" applyAlignment="1">
      <alignment vertical="top"/>
    </xf>
    <xf numFmtId="0" fontId="12" fillId="2" borderId="1" xfId="0" applyFont="1" applyFill="1" applyBorder="1" applyAlignment="1">
      <alignment horizontal="left" vertical="top"/>
    </xf>
    <xf numFmtId="0" fontId="1" fillId="2" borderId="1" xfId="0" applyFont="1" applyFill="1" applyBorder="1" applyAlignment="1">
      <alignment vertical="top" wrapText="1"/>
    </xf>
    <xf numFmtId="0" fontId="10" fillId="2" borderId="1" xfId="0" applyFont="1" applyFill="1" applyBorder="1" applyAlignment="1">
      <alignment vertical="top" wrapText="1"/>
    </xf>
    <xf numFmtId="0" fontId="13" fillId="2" borderId="1" xfId="0" applyFont="1" applyFill="1" applyBorder="1" applyAlignment="1">
      <alignment vertical="top" wrapText="1"/>
    </xf>
    <xf numFmtId="0" fontId="1" fillId="0" borderId="12" xfId="0" applyFont="1" applyBorder="1"/>
    <xf numFmtId="0" fontId="1" fillId="0" borderId="13" xfId="0" applyFont="1" applyBorder="1"/>
    <xf numFmtId="0" fontId="16" fillId="2" borderId="14" xfId="0" applyFont="1" applyFill="1" applyBorder="1" applyAlignment="1">
      <alignment vertical="center"/>
    </xf>
    <xf numFmtId="0" fontId="17" fillId="2" borderId="14" xfId="0" applyFont="1" applyFill="1" applyBorder="1" applyAlignment="1">
      <alignment vertical="center"/>
    </xf>
    <xf numFmtId="0" fontId="17" fillId="2" borderId="14" xfId="0" applyFont="1" applyFill="1" applyBorder="1" applyAlignment="1">
      <alignment horizontal="left" vertical="center"/>
    </xf>
    <xf numFmtId="0" fontId="18" fillId="2" borderId="14" xfId="0" applyFont="1" applyFill="1" applyBorder="1" applyAlignment="1">
      <alignment horizontal="center"/>
    </xf>
    <xf numFmtId="0" fontId="19" fillId="2" borderId="14" xfId="0" applyFont="1" applyFill="1" applyBorder="1"/>
    <xf numFmtId="0" fontId="19" fillId="2" borderId="1" xfId="0" applyFont="1" applyFill="1" applyBorder="1"/>
    <xf numFmtId="0" fontId="20" fillId="2" borderId="1" xfId="0" applyFont="1" applyFill="1" applyBorder="1" applyAlignment="1">
      <alignment vertical="center"/>
    </xf>
    <xf numFmtId="0" fontId="21" fillId="2" borderId="1" xfId="0" applyFont="1" applyFill="1" applyBorder="1" applyAlignment="1">
      <alignment vertical="center" wrapText="1"/>
    </xf>
    <xf numFmtId="0" fontId="23" fillId="0" borderId="0" xfId="0" applyFont="1" applyAlignment="1">
      <alignment wrapText="1"/>
    </xf>
    <xf numFmtId="0" fontId="25" fillId="6" borderId="50" xfId="0" applyFont="1" applyFill="1" applyBorder="1" applyAlignment="1">
      <alignment horizontal="center" vertical="center" wrapText="1"/>
    </xf>
    <xf numFmtId="3" fontId="25" fillId="7" borderId="54" xfId="0" applyNumberFormat="1" applyFont="1" applyFill="1" applyBorder="1" applyAlignment="1">
      <alignment horizontal="right" vertical="center" wrapText="1"/>
    </xf>
    <xf numFmtId="3" fontId="12" fillId="0" borderId="54" xfId="0" applyNumberFormat="1" applyFont="1" applyBorder="1" applyAlignment="1">
      <alignment horizontal="right" vertical="center" wrapText="1"/>
    </xf>
    <xf numFmtId="3" fontId="27" fillId="8" borderId="58" xfId="0" applyNumberFormat="1" applyFont="1" applyFill="1" applyBorder="1" applyAlignment="1">
      <alignment horizontal="right" vertical="center" wrapText="1"/>
    </xf>
    <xf numFmtId="0" fontId="28" fillId="0" borderId="62" xfId="0" applyFont="1" applyBorder="1" applyAlignment="1">
      <alignment horizontal="center" vertical="center" wrapText="1"/>
    </xf>
    <xf numFmtId="0" fontId="29" fillId="0" borderId="59" xfId="0" applyFont="1" applyBorder="1" applyAlignment="1">
      <alignment horizontal="center" vertical="center" wrapText="1"/>
    </xf>
    <xf numFmtId="3" fontId="29" fillId="0" borderId="62" xfId="0" applyNumberFormat="1" applyFont="1" applyBorder="1" applyAlignment="1">
      <alignment horizontal="center" vertical="center" wrapText="1"/>
    </xf>
    <xf numFmtId="0" fontId="29" fillId="0" borderId="60" xfId="0" applyFont="1" applyBorder="1" applyAlignment="1">
      <alignment horizontal="center" vertical="center" wrapText="1"/>
    </xf>
    <xf numFmtId="0" fontId="29" fillId="0" borderId="61" xfId="0" applyFont="1" applyBorder="1" applyAlignment="1">
      <alignment horizontal="center" vertical="center" wrapText="1"/>
    </xf>
    <xf numFmtId="3" fontId="30" fillId="2" borderId="54" xfId="0" applyNumberFormat="1" applyFont="1" applyFill="1" applyBorder="1" applyAlignment="1">
      <alignment horizontal="center" vertical="center" wrapText="1"/>
    </xf>
    <xf numFmtId="0" fontId="12" fillId="0" borderId="31" xfId="0" applyFont="1" applyBorder="1" applyAlignment="1">
      <alignment horizontal="left" vertical="top" wrapText="1"/>
    </xf>
    <xf numFmtId="0" fontId="26" fillId="0" borderId="33" xfId="0" applyFont="1" applyBorder="1" applyAlignment="1">
      <alignment vertical="top" wrapText="1"/>
    </xf>
    <xf numFmtId="0" fontId="26" fillId="0" borderId="34" xfId="0" applyFont="1" applyBorder="1" applyAlignment="1">
      <alignment vertical="top" wrapText="1"/>
    </xf>
    <xf numFmtId="0" fontId="26" fillId="0" borderId="35" xfId="0" applyFont="1" applyBorder="1" applyAlignment="1">
      <alignment vertical="top" wrapText="1"/>
    </xf>
    <xf numFmtId="0" fontId="12" fillId="0" borderId="0" xfId="0" applyFont="1" applyAlignment="1">
      <alignment horizontal="left" wrapText="1"/>
    </xf>
    <xf numFmtId="0" fontId="12" fillId="0" borderId="0" xfId="0" applyFont="1" applyAlignment="1">
      <alignment horizontal="left" vertical="top" wrapText="1"/>
    </xf>
    <xf numFmtId="0" fontId="12" fillId="0" borderId="32" xfId="0" applyFont="1" applyBorder="1" applyAlignment="1">
      <alignment horizontal="left" vertical="top" wrapText="1"/>
    </xf>
    <xf numFmtId="0" fontId="12" fillId="0" borderId="80" xfId="0" applyFont="1" applyBorder="1" applyAlignment="1">
      <alignment vertical="center"/>
    </xf>
    <xf numFmtId="0" fontId="12" fillId="0" borderId="0" xfId="0" applyFont="1" applyAlignment="1">
      <alignment vertical="center"/>
    </xf>
    <xf numFmtId="0" fontId="12" fillId="0" borderId="91" xfId="0" applyFont="1" applyBorder="1" applyAlignment="1">
      <alignment vertical="center" wrapText="1"/>
    </xf>
    <xf numFmtId="0" fontId="12" fillId="0" borderId="92" xfId="0" applyFont="1" applyBorder="1" applyAlignment="1">
      <alignment vertical="center" wrapText="1"/>
    </xf>
    <xf numFmtId="0" fontId="26" fillId="0" borderId="93" xfId="0" applyFont="1" applyBorder="1" applyAlignment="1">
      <alignment vertical="center" wrapText="1"/>
    </xf>
    <xf numFmtId="0" fontId="26" fillId="0" borderId="91" xfId="0" applyFont="1" applyBorder="1" applyAlignment="1">
      <alignment vertical="center" wrapText="1"/>
    </xf>
    <xf numFmtId="0" fontId="26" fillId="0" borderId="92" xfId="0" applyFont="1" applyBorder="1" applyAlignment="1">
      <alignment vertical="center" wrapText="1"/>
    </xf>
    <xf numFmtId="0" fontId="1" fillId="0" borderId="0" xfId="0" applyFont="1" applyAlignment="1">
      <alignment vertical="center"/>
    </xf>
    <xf numFmtId="0" fontId="12" fillId="0" borderId="78" xfId="0" applyFont="1" applyBorder="1" applyAlignment="1">
      <alignment vertical="center"/>
    </xf>
    <xf numFmtId="0" fontId="12" fillId="0" borderId="88" xfId="0" applyFont="1" applyBorder="1" applyAlignment="1">
      <alignment vertical="center"/>
    </xf>
    <xf numFmtId="0" fontId="12" fillId="0" borderId="78" xfId="0" applyFont="1" applyBorder="1" applyAlignment="1">
      <alignment vertical="center" wrapText="1"/>
    </xf>
    <xf numFmtId="0" fontId="12" fillId="0" borderId="88" xfId="0" applyFont="1" applyBorder="1" applyAlignment="1">
      <alignment vertical="center" wrapText="1"/>
    </xf>
    <xf numFmtId="0" fontId="12" fillId="0" borderId="81" xfId="0" applyFont="1" applyBorder="1" applyAlignment="1">
      <alignment vertical="center"/>
    </xf>
    <xf numFmtId="0" fontId="12" fillId="0" borderId="0" xfId="0" applyFont="1" applyAlignment="1">
      <alignment vertical="center" wrapText="1"/>
    </xf>
    <xf numFmtId="0" fontId="12" fillId="0" borderId="81" xfId="0" applyFont="1" applyBorder="1" applyAlignment="1">
      <alignment vertical="center" wrapText="1"/>
    </xf>
    <xf numFmtId="0" fontId="26" fillId="0" borderId="0" xfId="0" applyFont="1" applyAlignment="1">
      <alignment vertical="center" wrapText="1"/>
    </xf>
    <xf numFmtId="0" fontId="26" fillId="0" borderId="81" xfId="0" applyFont="1" applyBorder="1" applyAlignment="1">
      <alignment vertical="center" wrapText="1"/>
    </xf>
    <xf numFmtId="0" fontId="12" fillId="0" borderId="91" xfId="0" applyFont="1" applyBorder="1" applyAlignment="1">
      <alignment vertical="center"/>
    </xf>
    <xf numFmtId="0" fontId="12" fillId="0" borderId="0" xfId="0" applyFont="1" applyAlignment="1">
      <alignment vertical="top" wrapText="1"/>
    </xf>
    <xf numFmtId="0" fontId="1" fillId="2" borderId="1" xfId="0" applyFont="1" applyFill="1" applyBorder="1"/>
    <xf numFmtId="0" fontId="13" fillId="2" borderId="8" xfId="0" applyFont="1" applyFill="1" applyBorder="1" applyAlignment="1">
      <alignment horizontal="center"/>
    </xf>
    <xf numFmtId="0" fontId="32" fillId="2" borderId="8" xfId="0" applyFont="1" applyFill="1" applyBorder="1" applyAlignment="1">
      <alignment horizontal="center"/>
    </xf>
    <xf numFmtId="0" fontId="13" fillId="2" borderId="1" xfId="0" applyFont="1" applyFill="1" applyBorder="1" applyAlignment="1">
      <alignment horizontal="center"/>
    </xf>
    <xf numFmtId="0" fontId="32" fillId="2" borderId="1" xfId="0" applyFont="1" applyFill="1" applyBorder="1" applyAlignment="1">
      <alignment horizontal="center"/>
    </xf>
    <xf numFmtId="0" fontId="16" fillId="2" borderId="1" xfId="0" applyFont="1" applyFill="1" applyBorder="1" applyAlignment="1">
      <alignment vertical="center"/>
    </xf>
    <xf numFmtId="0" fontId="17" fillId="2" borderId="1" xfId="0" applyFont="1" applyFill="1" applyBorder="1" applyAlignment="1">
      <alignment vertical="center"/>
    </xf>
    <xf numFmtId="0" fontId="17" fillId="2" borderId="1" xfId="0" applyFont="1" applyFill="1" applyBorder="1" applyAlignment="1">
      <alignment horizontal="left" vertical="center"/>
    </xf>
    <xf numFmtId="0" fontId="18" fillId="2" borderId="1" xfId="0" applyFont="1" applyFill="1" applyBorder="1" applyAlignment="1">
      <alignment horizontal="center"/>
    </xf>
    <xf numFmtId="0" fontId="34" fillId="2" borderId="1" xfId="0" applyFont="1" applyFill="1" applyBorder="1"/>
    <xf numFmtId="0" fontId="32" fillId="5" borderId="103" xfId="0" applyFont="1" applyFill="1" applyBorder="1" applyAlignment="1">
      <alignment horizontal="left" vertical="center"/>
    </xf>
    <xf numFmtId="0" fontId="32" fillId="0" borderId="103" xfId="0" applyFont="1" applyBorder="1" applyAlignment="1">
      <alignment horizontal="left" vertical="center"/>
    </xf>
    <xf numFmtId="0" fontId="32" fillId="2" borderId="8" xfId="0" applyFont="1" applyFill="1" applyBorder="1" applyAlignment="1">
      <alignment horizontal="left" vertical="center"/>
    </xf>
    <xf numFmtId="0" fontId="1" fillId="2" borderId="8" xfId="0" applyFont="1" applyFill="1" applyBorder="1"/>
    <xf numFmtId="0" fontId="13" fillId="2" borderId="1" xfId="0" applyFont="1" applyFill="1" applyBorder="1" applyAlignment="1">
      <alignment horizontal="left"/>
    </xf>
    <xf numFmtId="0" fontId="24" fillId="2" borderId="1" xfId="0" applyFont="1" applyFill="1" applyBorder="1" applyAlignment="1">
      <alignment horizontal="right"/>
    </xf>
    <xf numFmtId="3" fontId="35" fillId="2" borderId="50" xfId="0" applyNumberFormat="1" applyFont="1" applyFill="1" applyBorder="1" applyAlignment="1">
      <alignment horizontal="center"/>
    </xf>
    <xf numFmtId="0" fontId="24" fillId="2" borderId="58" xfId="0" applyFont="1" applyFill="1" applyBorder="1" applyAlignment="1">
      <alignment horizontal="center"/>
    </xf>
    <xf numFmtId="0" fontId="32" fillId="2" borderId="1" xfId="0" applyFont="1" applyFill="1" applyBorder="1"/>
    <xf numFmtId="0" fontId="37" fillId="2" borderId="1" xfId="0" applyFont="1" applyFill="1" applyBorder="1" applyAlignment="1">
      <alignment horizontal="center"/>
    </xf>
    <xf numFmtId="0" fontId="1" fillId="2" borderId="1" xfId="0" applyFont="1" applyFill="1" applyBorder="1" applyAlignment="1">
      <alignment vertical="center"/>
    </xf>
    <xf numFmtId="0" fontId="36" fillId="4" borderId="106" xfId="0" applyFont="1" applyFill="1" applyBorder="1" applyAlignment="1">
      <alignment horizontal="center" vertical="center"/>
    </xf>
    <xf numFmtId="0" fontId="38" fillId="4" borderId="107" xfId="0" applyFont="1" applyFill="1" applyBorder="1" applyAlignment="1">
      <alignment horizontal="center" vertical="center" wrapText="1"/>
    </xf>
    <xf numFmtId="0" fontId="39" fillId="4" borderId="108" xfId="0" applyFont="1" applyFill="1" applyBorder="1" applyAlignment="1">
      <alignment horizontal="center" vertical="center" wrapText="1"/>
    </xf>
    <xf numFmtId="0" fontId="38" fillId="4" borderId="108" xfId="0" applyFont="1" applyFill="1" applyBorder="1" applyAlignment="1">
      <alignment horizontal="center" vertical="center"/>
    </xf>
    <xf numFmtId="0" fontId="38" fillId="4" borderId="107" xfId="0" applyFont="1" applyFill="1" applyBorder="1" applyAlignment="1">
      <alignment horizontal="center" vertical="center"/>
    </xf>
    <xf numFmtId="0" fontId="38" fillId="4" borderId="109" xfId="0" applyFont="1" applyFill="1" applyBorder="1" applyAlignment="1">
      <alignment horizontal="center" vertical="center"/>
    </xf>
    <xf numFmtId="0" fontId="26" fillId="3" borderId="110" xfId="0" applyFont="1" applyFill="1" applyBorder="1" applyAlignment="1">
      <alignment vertical="center"/>
    </xf>
    <xf numFmtId="165" fontId="30" fillId="5" borderId="111" xfId="0" applyNumberFormat="1" applyFont="1" applyFill="1" applyBorder="1" applyAlignment="1">
      <alignment horizontal="center" vertical="center"/>
    </xf>
    <xf numFmtId="166" fontId="26" fillId="5" borderId="111" xfId="0" applyNumberFormat="1" applyFont="1" applyFill="1" applyBorder="1" applyAlignment="1">
      <alignment horizontal="center" vertical="center"/>
    </xf>
    <xf numFmtId="167" fontId="22" fillId="5" borderId="112" xfId="0" applyNumberFormat="1" applyFont="1" applyFill="1" applyBorder="1" applyAlignment="1">
      <alignment horizontal="center" vertical="center"/>
    </xf>
    <xf numFmtId="0" fontId="26" fillId="0" borderId="111" xfId="0" applyFont="1" applyBorder="1" applyAlignment="1">
      <alignment vertical="center" wrapText="1"/>
    </xf>
    <xf numFmtId="167" fontId="26" fillId="0" borderId="113" xfId="0" applyNumberFormat="1" applyFont="1" applyBorder="1" applyAlignment="1">
      <alignment horizontal="center" vertical="center"/>
    </xf>
    <xf numFmtId="167" fontId="1" fillId="2" borderId="1" xfId="0" applyNumberFormat="1" applyFont="1" applyFill="1" applyBorder="1" applyAlignment="1">
      <alignment vertical="center"/>
    </xf>
    <xf numFmtId="0" fontId="26" fillId="3" borderId="114" xfId="0" applyFont="1" applyFill="1" applyBorder="1" applyAlignment="1">
      <alignment vertical="center"/>
    </xf>
    <xf numFmtId="0" fontId="26" fillId="0" borderId="111" xfId="0" applyFont="1" applyBorder="1" applyAlignment="1">
      <alignment vertical="center"/>
    </xf>
    <xf numFmtId="167" fontId="26" fillId="0" borderId="111" xfId="0" applyNumberFormat="1" applyFont="1" applyBorder="1" applyAlignment="1">
      <alignment horizontal="center" vertical="center"/>
    </xf>
    <xf numFmtId="0" fontId="22" fillId="8" borderId="111" xfId="0" applyFont="1" applyFill="1" applyBorder="1" applyAlignment="1">
      <alignment horizontal="center" vertical="center"/>
    </xf>
    <xf numFmtId="165" fontId="22" fillId="8" borderId="111" xfId="0" applyNumberFormat="1" applyFont="1" applyFill="1" applyBorder="1" applyAlignment="1">
      <alignment horizontal="center" vertical="center"/>
    </xf>
    <xf numFmtId="167" fontId="26" fillId="0" borderId="115" xfId="0" applyNumberFormat="1" applyFont="1" applyBorder="1" applyAlignment="1">
      <alignment horizontal="center" vertical="center"/>
    </xf>
    <xf numFmtId="167" fontId="26" fillId="0" borderId="116" xfId="0" applyNumberFormat="1" applyFont="1" applyBorder="1" applyAlignment="1">
      <alignment horizontal="center" vertical="center"/>
    </xf>
    <xf numFmtId="167" fontId="26" fillId="0" borderId="117" xfId="0" applyNumberFormat="1" applyFont="1" applyBorder="1" applyAlignment="1">
      <alignment horizontal="center" vertical="center"/>
    </xf>
    <xf numFmtId="0" fontId="27" fillId="2" borderId="1" xfId="0" applyFont="1" applyFill="1" applyBorder="1"/>
    <xf numFmtId="167" fontId="22" fillId="5" borderId="119" xfId="0" applyNumberFormat="1" applyFont="1" applyFill="1" applyBorder="1" applyAlignment="1">
      <alignment horizontal="center" vertical="center"/>
    </xf>
    <xf numFmtId="167" fontId="27" fillId="2" borderId="1" xfId="0" applyNumberFormat="1" applyFont="1" applyFill="1" applyBorder="1"/>
    <xf numFmtId="0" fontId="13" fillId="2" borderId="1" xfId="0" applyFont="1" applyFill="1" applyBorder="1"/>
    <xf numFmtId="3" fontId="13" fillId="2" borderId="1" xfId="0" applyNumberFormat="1" applyFont="1" applyFill="1" applyBorder="1"/>
    <xf numFmtId="168" fontId="13" fillId="2" borderId="1" xfId="0" applyNumberFormat="1" applyFont="1" applyFill="1" applyBorder="1"/>
    <xf numFmtId="169" fontId="32" fillId="2" borderId="1" xfId="0" applyNumberFormat="1" applyFont="1" applyFill="1" applyBorder="1"/>
    <xf numFmtId="9" fontId="1" fillId="2" borderId="1" xfId="0" applyNumberFormat="1" applyFont="1" applyFill="1" applyBorder="1"/>
    <xf numFmtId="9" fontId="13" fillId="2" borderId="1" xfId="0" applyNumberFormat="1" applyFont="1" applyFill="1" applyBorder="1"/>
    <xf numFmtId="0" fontId="39" fillId="4" borderId="107" xfId="0" applyFont="1" applyFill="1" applyBorder="1" applyAlignment="1">
      <alignment horizontal="center" vertical="center" wrapText="1"/>
    </xf>
    <xf numFmtId="0" fontId="38" fillId="4" borderId="120" xfId="0" applyFont="1" applyFill="1" applyBorder="1" applyAlignment="1">
      <alignment horizontal="center" vertical="center"/>
    </xf>
    <xf numFmtId="0" fontId="26" fillId="3" borderId="110" xfId="0" applyFont="1" applyFill="1" applyBorder="1" applyAlignment="1">
      <alignment horizontal="left" vertical="center" wrapText="1"/>
    </xf>
    <xf numFmtId="0" fontId="12" fillId="0" borderId="111" xfId="0" applyFont="1" applyBorder="1" applyAlignment="1">
      <alignment vertical="center"/>
    </xf>
    <xf numFmtId="165" fontId="26" fillId="0" borderId="121" xfId="0" applyNumberFormat="1" applyFont="1" applyBorder="1" applyAlignment="1">
      <alignment horizontal="center" vertical="center"/>
    </xf>
    <xf numFmtId="165" fontId="26" fillId="5" borderId="122" xfId="0" applyNumberFormat="1" applyFont="1" applyFill="1" applyBorder="1" applyAlignment="1">
      <alignment horizontal="center" vertical="center"/>
    </xf>
    <xf numFmtId="165" fontId="22" fillId="5" borderId="123" xfId="0" applyNumberFormat="1" applyFont="1" applyFill="1" applyBorder="1" applyAlignment="1">
      <alignment horizontal="center" vertical="center"/>
    </xf>
    <xf numFmtId="165" fontId="1" fillId="2" borderId="1" xfId="0" applyNumberFormat="1" applyFont="1" applyFill="1" applyBorder="1"/>
    <xf numFmtId="0" fontId="26" fillId="7" borderId="111" xfId="0" applyFont="1" applyFill="1" applyBorder="1" applyAlignment="1">
      <alignment horizontal="center" vertical="center" wrapText="1"/>
    </xf>
    <xf numFmtId="165" fontId="22" fillId="7" borderId="124" xfId="0" applyNumberFormat="1" applyFont="1" applyFill="1" applyBorder="1" applyAlignment="1">
      <alignment horizontal="center" vertical="center"/>
    </xf>
    <xf numFmtId="165" fontId="22" fillId="7" borderId="125" xfId="0" applyNumberFormat="1" applyFont="1" applyFill="1" applyBorder="1" applyAlignment="1">
      <alignment horizontal="center" vertical="center"/>
    </xf>
    <xf numFmtId="165" fontId="26" fillId="0" borderId="115" xfId="0" applyNumberFormat="1" applyFont="1" applyBorder="1" applyAlignment="1">
      <alignment horizontal="center" vertical="center"/>
    </xf>
    <xf numFmtId="165" fontId="22" fillId="5" borderId="126" xfId="0" applyNumberFormat="1" applyFont="1" applyFill="1" applyBorder="1" applyAlignment="1">
      <alignment horizontal="center" vertical="center"/>
    </xf>
    <xf numFmtId="0" fontId="26" fillId="3" borderId="114" xfId="0" applyFont="1" applyFill="1" applyBorder="1" applyAlignment="1">
      <alignment horizontal="left" vertical="center" wrapText="1"/>
    </xf>
    <xf numFmtId="0" fontId="26" fillId="0" borderId="111" xfId="0" applyFont="1" applyBorder="1" applyAlignment="1">
      <alignment horizontal="center" vertical="center" wrapText="1"/>
    </xf>
    <xf numFmtId="0" fontId="26" fillId="3" borderId="127" xfId="0" applyFont="1" applyFill="1" applyBorder="1" applyAlignment="1">
      <alignment horizontal="left" vertical="center" wrapText="1"/>
    </xf>
    <xf numFmtId="165" fontId="26" fillId="0" borderId="128" xfId="0" applyNumberFormat="1" applyFont="1" applyBorder="1" applyAlignment="1">
      <alignment horizontal="center" vertical="center"/>
    </xf>
    <xf numFmtId="0" fontId="26" fillId="3" borderId="129" xfId="0" applyFont="1" applyFill="1" applyBorder="1" applyAlignment="1">
      <alignment horizontal="left" vertical="center" wrapText="1"/>
    </xf>
    <xf numFmtId="165" fontId="26" fillId="7" borderId="125" xfId="0" applyNumberFormat="1" applyFont="1" applyFill="1" applyBorder="1" applyAlignment="1">
      <alignment horizontal="center" vertical="center"/>
    </xf>
    <xf numFmtId="0" fontId="26" fillId="8" borderId="111" xfId="0" applyFont="1" applyFill="1" applyBorder="1" applyAlignment="1">
      <alignment horizontal="center" vertical="center" wrapText="1"/>
    </xf>
    <xf numFmtId="165" fontId="26" fillId="8" borderId="130" xfId="0" applyNumberFormat="1" applyFont="1" applyFill="1" applyBorder="1" applyAlignment="1">
      <alignment horizontal="center" vertical="center"/>
    </xf>
    <xf numFmtId="165" fontId="22" fillId="8" borderId="125" xfId="0" applyNumberFormat="1" applyFont="1" applyFill="1" applyBorder="1" applyAlignment="1">
      <alignment horizontal="center" vertical="center"/>
    </xf>
    <xf numFmtId="0" fontId="12" fillId="0" borderId="111" xfId="0" applyFont="1" applyBorder="1" applyAlignment="1">
      <alignment horizontal="center" vertical="center"/>
    </xf>
    <xf numFmtId="165" fontId="26" fillId="0" borderId="131" xfId="0" applyNumberFormat="1" applyFont="1" applyBorder="1" applyAlignment="1">
      <alignment horizontal="center" vertical="center"/>
    </xf>
    <xf numFmtId="166" fontId="26" fillId="0" borderId="115" xfId="0" applyNumberFormat="1" applyFont="1" applyBorder="1" applyAlignment="1">
      <alignment horizontal="center" vertical="center"/>
    </xf>
    <xf numFmtId="165" fontId="26" fillId="5" borderId="125" xfId="0" applyNumberFormat="1" applyFont="1" applyFill="1" applyBorder="1" applyAlignment="1">
      <alignment horizontal="center" vertical="center"/>
    </xf>
    <xf numFmtId="165" fontId="22" fillId="5" borderId="125" xfId="0" applyNumberFormat="1" applyFont="1" applyFill="1" applyBorder="1" applyAlignment="1">
      <alignment horizontal="center" vertical="center"/>
    </xf>
    <xf numFmtId="0" fontId="26" fillId="3" borderId="129" xfId="0" applyFont="1" applyFill="1" applyBorder="1" applyAlignment="1">
      <alignment vertical="center"/>
    </xf>
    <xf numFmtId="165" fontId="22" fillId="5" borderId="132" xfId="0" applyNumberFormat="1" applyFont="1" applyFill="1" applyBorder="1" applyAlignment="1">
      <alignment horizontal="center" vertical="center"/>
    </xf>
    <xf numFmtId="166" fontId="40" fillId="2" borderId="1" xfId="0" applyNumberFormat="1" applyFont="1" applyFill="1" applyBorder="1" applyAlignment="1">
      <alignment horizontal="center" vertical="center"/>
    </xf>
    <xf numFmtId="170" fontId="40" fillId="2" borderId="1" xfId="0" applyNumberFormat="1" applyFont="1" applyFill="1" applyBorder="1" applyAlignment="1">
      <alignment horizontal="center" vertical="center"/>
    </xf>
    <xf numFmtId="170" fontId="34" fillId="2" borderId="1" xfId="0" applyNumberFormat="1" applyFont="1" applyFill="1" applyBorder="1" applyAlignment="1">
      <alignment horizontal="center" vertical="center"/>
    </xf>
    <xf numFmtId="0" fontId="27" fillId="0" borderId="0" xfId="0" applyFont="1"/>
    <xf numFmtId="0" fontId="38" fillId="4" borderId="133" xfId="0" applyFont="1" applyFill="1" applyBorder="1" applyAlignment="1">
      <alignment horizontal="right" vertical="center"/>
    </xf>
    <xf numFmtId="165" fontId="22" fillId="5" borderId="134" xfId="0" applyNumberFormat="1" applyFont="1" applyFill="1" applyBorder="1" applyAlignment="1">
      <alignment horizontal="center" vertical="center"/>
    </xf>
    <xf numFmtId="165" fontId="22" fillId="5" borderId="135" xfId="0" applyNumberFormat="1" applyFont="1" applyFill="1" applyBorder="1" applyAlignment="1">
      <alignment horizontal="center" vertical="center"/>
    </xf>
    <xf numFmtId="0" fontId="1" fillId="2" borderId="1" xfId="0" applyFont="1" applyFill="1" applyBorder="1" applyAlignment="1">
      <alignment horizontal="right" vertical="center"/>
    </xf>
    <xf numFmtId="166" fontId="34" fillId="2" borderId="1" xfId="0" applyNumberFormat="1" applyFont="1" applyFill="1" applyBorder="1" applyAlignment="1">
      <alignment horizontal="center" vertical="center"/>
    </xf>
    <xf numFmtId="0" fontId="1" fillId="0" borderId="0" xfId="0" applyFont="1"/>
    <xf numFmtId="0" fontId="38" fillId="4" borderId="133" xfId="0" applyFont="1" applyFill="1" applyBorder="1" applyAlignment="1">
      <alignment horizontal="right" vertical="center" wrapText="1"/>
    </xf>
    <xf numFmtId="165" fontId="22" fillId="2" borderId="134" xfId="0" applyNumberFormat="1" applyFont="1" applyFill="1" applyBorder="1" applyAlignment="1">
      <alignment horizontal="center" vertical="center"/>
    </xf>
    <xf numFmtId="0" fontId="27" fillId="2" borderId="1" xfId="0" applyFont="1" applyFill="1" applyBorder="1" applyAlignment="1">
      <alignment wrapText="1"/>
    </xf>
    <xf numFmtId="0" fontId="27" fillId="2" borderId="1" xfId="0" applyFont="1" applyFill="1" applyBorder="1" applyAlignment="1">
      <alignment horizontal="right" vertical="center" wrapText="1"/>
    </xf>
    <xf numFmtId="9" fontId="41" fillId="2" borderId="1" xfId="0" applyNumberFormat="1" applyFont="1" applyFill="1" applyBorder="1"/>
    <xf numFmtId="0" fontId="41" fillId="2" borderId="1" xfId="0" applyFont="1" applyFill="1" applyBorder="1"/>
    <xf numFmtId="0" fontId="13" fillId="0" borderId="0" xfId="0" applyFont="1" applyAlignment="1">
      <alignment horizontal="right"/>
    </xf>
    <xf numFmtId="0" fontId="13" fillId="0" borderId="12" xfId="0" applyFont="1" applyBorder="1" applyAlignment="1">
      <alignment horizontal="right"/>
    </xf>
    <xf numFmtId="0" fontId="4" fillId="2" borderId="1" xfId="0" applyFont="1" applyFill="1" applyBorder="1" applyAlignment="1">
      <alignment horizontal="left" vertical="top" wrapText="1"/>
    </xf>
    <xf numFmtId="0" fontId="22" fillId="2" borderId="1" xfId="0" applyFont="1" applyFill="1" applyBorder="1" applyAlignment="1">
      <alignment horizontal="left" vertical="top" wrapText="1"/>
    </xf>
    <xf numFmtId="0" fontId="34" fillId="2" borderId="1" xfId="0" applyFont="1" applyFill="1" applyBorder="1" applyAlignment="1">
      <alignment horizontal="right" vertical="top"/>
    </xf>
    <xf numFmtId="0" fontId="39" fillId="2" borderId="1" xfId="0" applyFont="1" applyFill="1" applyBorder="1" applyAlignment="1">
      <alignment horizontal="left" vertical="top" wrapText="1"/>
    </xf>
    <xf numFmtId="171" fontId="12" fillId="0" borderId="136" xfId="0" applyNumberFormat="1" applyFont="1" applyBorder="1" applyAlignment="1">
      <alignment horizontal="right"/>
    </xf>
    <xf numFmtId="0" fontId="41" fillId="0" borderId="0" xfId="0" applyFont="1" applyAlignment="1">
      <alignment horizontal="right"/>
    </xf>
    <xf numFmtId="10" fontId="12" fillId="5" borderId="139" xfId="0" applyNumberFormat="1" applyFont="1" applyFill="1" applyBorder="1" applyAlignment="1">
      <alignment horizontal="right"/>
    </xf>
    <xf numFmtId="1" fontId="12" fillId="0" borderId="136" xfId="0" applyNumberFormat="1" applyFont="1" applyBorder="1" applyAlignment="1">
      <alignment horizontal="right"/>
    </xf>
    <xf numFmtId="172" fontId="12" fillId="0" borderId="136" xfId="0" applyNumberFormat="1" applyFont="1" applyBorder="1" applyAlignment="1">
      <alignment horizontal="right"/>
    </xf>
    <xf numFmtId="0" fontId="26" fillId="2" borderId="1" xfId="0" applyFont="1" applyFill="1" applyBorder="1" applyAlignment="1">
      <alignment vertical="center" wrapText="1"/>
    </xf>
    <xf numFmtId="171" fontId="12" fillId="5" borderId="144" xfId="0" applyNumberFormat="1" applyFont="1" applyFill="1" applyBorder="1" applyAlignment="1">
      <alignment horizontal="right"/>
    </xf>
    <xf numFmtId="1" fontId="12" fillId="5" borderId="146" xfId="0" applyNumberFormat="1" applyFont="1" applyFill="1" applyBorder="1" applyAlignment="1">
      <alignment horizontal="right"/>
    </xf>
    <xf numFmtId="171" fontId="12" fillId="5" borderId="146" xfId="0" applyNumberFormat="1" applyFont="1" applyFill="1" applyBorder="1" applyAlignment="1">
      <alignment horizontal="right"/>
    </xf>
    <xf numFmtId="171" fontId="12" fillId="5" borderId="147" xfId="0" applyNumberFormat="1" applyFont="1" applyFill="1" applyBorder="1" applyAlignment="1">
      <alignment horizontal="right"/>
    </xf>
    <xf numFmtId="0" fontId="41" fillId="4" borderId="148" xfId="0" applyFont="1" applyFill="1" applyBorder="1" applyAlignment="1">
      <alignment horizontal="center" wrapText="1"/>
    </xf>
    <xf numFmtId="0" fontId="41" fillId="4" borderId="149" xfId="0" applyFont="1" applyFill="1" applyBorder="1" applyAlignment="1">
      <alignment horizontal="center" wrapText="1"/>
    </xf>
    <xf numFmtId="0" fontId="41" fillId="4" borderId="150" xfId="0" applyFont="1" applyFill="1" applyBorder="1" applyAlignment="1">
      <alignment horizontal="center" wrapText="1"/>
    </xf>
    <xf numFmtId="1" fontId="12" fillId="5" borderId="151" xfId="0" applyNumberFormat="1" applyFont="1" applyFill="1" applyBorder="1" applyAlignment="1">
      <alignment horizontal="right"/>
    </xf>
    <xf numFmtId="172" fontId="12" fillId="5" borderId="1" xfId="0" applyNumberFormat="1" applyFont="1" applyFill="1" applyBorder="1" applyAlignment="1">
      <alignment horizontal="right"/>
    </xf>
    <xf numFmtId="171" fontId="12" fillId="5" borderId="1" xfId="0" applyNumberFormat="1" applyFont="1" applyFill="1" applyBorder="1" applyAlignment="1">
      <alignment horizontal="right"/>
    </xf>
    <xf numFmtId="171" fontId="12" fillId="5" borderId="139" xfId="0" applyNumberFormat="1" applyFont="1" applyFill="1" applyBorder="1" applyAlignment="1">
      <alignment horizontal="right"/>
    </xf>
    <xf numFmtId="1" fontId="12" fillId="5" borderId="152" xfId="0" applyNumberFormat="1" applyFont="1" applyFill="1" applyBorder="1" applyAlignment="1">
      <alignment horizontal="right"/>
    </xf>
    <xf numFmtId="172" fontId="12" fillId="5" borderId="153" xfId="0" applyNumberFormat="1" applyFont="1" applyFill="1" applyBorder="1" applyAlignment="1">
      <alignment horizontal="right"/>
    </xf>
    <xf numFmtId="171" fontId="12" fillId="5" borderId="153" xfId="0" applyNumberFormat="1" applyFont="1" applyFill="1" applyBorder="1" applyAlignment="1">
      <alignment horizontal="right"/>
    </xf>
    <xf numFmtId="171" fontId="12" fillId="5" borderId="112" xfId="0" applyNumberFormat="1" applyFont="1" applyFill="1" applyBorder="1" applyAlignment="1">
      <alignment horizontal="right"/>
    </xf>
    <xf numFmtId="1" fontId="1" fillId="0" borderId="0" xfId="0" applyNumberFormat="1" applyFont="1" applyAlignment="1">
      <alignment horizontal="right"/>
    </xf>
    <xf numFmtId="172" fontId="1" fillId="0" borderId="0" xfId="0" applyNumberFormat="1" applyFont="1" applyAlignment="1">
      <alignment horizontal="right"/>
    </xf>
    <xf numFmtId="171" fontId="1" fillId="0" borderId="0" xfId="0" applyNumberFormat="1" applyFont="1" applyAlignment="1">
      <alignment horizontal="right"/>
    </xf>
    <xf numFmtId="0" fontId="12" fillId="2" borderId="1" xfId="0" applyFont="1" applyFill="1" applyBorder="1"/>
    <xf numFmtId="0" fontId="12" fillId="2" borderId="154" xfId="0" applyFont="1" applyFill="1" applyBorder="1" applyAlignment="1">
      <alignment horizontal="center"/>
    </xf>
    <xf numFmtId="0" fontId="12" fillId="2" borderId="1" xfId="0" applyFont="1" applyFill="1" applyBorder="1" applyAlignment="1">
      <alignment horizontal="center"/>
    </xf>
    <xf numFmtId="0" fontId="11" fillId="2" borderId="1" xfId="0" applyFont="1" applyFill="1" applyBorder="1"/>
    <xf numFmtId="0" fontId="43" fillId="2" borderId="1" xfId="0" applyFont="1" applyFill="1" applyBorder="1" applyAlignment="1">
      <alignment vertical="center"/>
    </xf>
    <xf numFmtId="0" fontId="43" fillId="2" borderId="1" xfId="0" applyFont="1" applyFill="1" applyBorder="1" applyAlignment="1">
      <alignment horizontal="left" vertical="center"/>
    </xf>
    <xf numFmtId="0" fontId="11" fillId="2" borderId="1" xfId="0" applyFont="1" applyFill="1" applyBorder="1" applyAlignment="1">
      <alignment horizontal="center"/>
    </xf>
    <xf numFmtId="0" fontId="12" fillId="2" borderId="155" xfId="0" applyFont="1" applyFill="1" applyBorder="1" applyAlignment="1">
      <alignment vertical="center"/>
    </xf>
    <xf numFmtId="0" fontId="25" fillId="2" borderId="1" xfId="0" applyFont="1" applyFill="1" applyBorder="1" applyAlignment="1">
      <alignment horizontal="center"/>
    </xf>
    <xf numFmtId="0" fontId="22" fillId="0" borderId="0" xfId="0" applyFont="1"/>
    <xf numFmtId="0" fontId="22" fillId="2" borderId="1" xfId="0" applyFont="1" applyFill="1" applyBorder="1"/>
    <xf numFmtId="169" fontId="12" fillId="2" borderId="1" xfId="0" applyNumberFormat="1" applyFont="1" applyFill="1" applyBorder="1" applyAlignment="1">
      <alignment horizontal="center" vertical="center"/>
    </xf>
    <xf numFmtId="0" fontId="44" fillId="2" borderId="1" xfId="0" applyFont="1" applyFill="1" applyBorder="1" applyAlignment="1">
      <alignment horizontal="center" vertical="center"/>
    </xf>
    <xf numFmtId="0" fontId="22" fillId="5" borderId="155" xfId="0" applyFont="1" applyFill="1" applyBorder="1" applyAlignment="1">
      <alignment horizontal="center"/>
    </xf>
    <xf numFmtId="0" fontId="22" fillId="2" borderId="155" xfId="0" applyFont="1" applyFill="1" applyBorder="1" applyAlignment="1">
      <alignment horizontal="left" vertical="center"/>
    </xf>
    <xf numFmtId="0" fontId="25" fillId="2" borderId="154" xfId="0" applyFont="1" applyFill="1" applyBorder="1" applyAlignment="1">
      <alignment horizontal="left" vertical="center"/>
    </xf>
    <xf numFmtId="0" fontId="25" fillId="2" borderId="154" xfId="0" applyFont="1" applyFill="1" applyBorder="1" applyAlignment="1">
      <alignment horizontal="center"/>
    </xf>
    <xf numFmtId="0" fontId="12" fillId="2" borderId="154" xfId="0" applyFont="1" applyFill="1" applyBorder="1"/>
    <xf numFmtId="0" fontId="12" fillId="2" borderId="1" xfId="0" applyFont="1" applyFill="1" applyBorder="1" applyAlignment="1">
      <alignment horizontal="left"/>
    </xf>
    <xf numFmtId="0" fontId="12" fillId="2" borderId="158" xfId="0" applyFont="1" applyFill="1" applyBorder="1" applyAlignment="1">
      <alignment horizontal="left"/>
    </xf>
    <xf numFmtId="0" fontId="25" fillId="0" borderId="155" xfId="0" applyFont="1" applyBorder="1" applyAlignment="1">
      <alignment vertical="center"/>
    </xf>
    <xf numFmtId="0" fontId="25" fillId="2" borderId="155" xfId="0" applyFont="1" applyFill="1" applyBorder="1" applyAlignment="1">
      <alignment horizontal="center"/>
    </xf>
    <xf numFmtId="0" fontId="25" fillId="2" borderId="158" xfId="0" applyFont="1" applyFill="1" applyBorder="1"/>
    <xf numFmtId="0" fontId="25" fillId="2" borderId="159" xfId="0" applyFont="1" applyFill="1" applyBorder="1" applyAlignment="1">
      <alignment horizontal="center"/>
    </xf>
    <xf numFmtId="0" fontId="45" fillId="2" borderId="1" xfId="0" applyFont="1" applyFill="1" applyBorder="1" applyAlignment="1">
      <alignment horizontal="center"/>
    </xf>
    <xf numFmtId="0" fontId="12" fillId="2" borderId="161" xfId="0" applyFont="1" applyFill="1" applyBorder="1" applyAlignment="1">
      <alignment vertical="center"/>
    </xf>
    <xf numFmtId="0" fontId="36" fillId="4" borderId="155" xfId="0" applyFont="1" applyFill="1" applyBorder="1" applyAlignment="1">
      <alignment horizontal="center" vertical="center"/>
    </xf>
    <xf numFmtId="0" fontId="38" fillId="4" borderId="155" xfId="0" applyFont="1" applyFill="1" applyBorder="1" applyAlignment="1">
      <alignment horizontal="center" vertical="center" wrapText="1"/>
    </xf>
    <xf numFmtId="0" fontId="38" fillId="4" borderId="155" xfId="0" applyFont="1" applyFill="1" applyBorder="1" applyAlignment="1">
      <alignment horizontal="center" vertical="center"/>
    </xf>
    <xf numFmtId="0" fontId="12" fillId="2" borderId="1" xfId="0" applyFont="1" applyFill="1" applyBorder="1" applyAlignment="1">
      <alignment vertical="center"/>
    </xf>
    <xf numFmtId="0" fontId="12" fillId="2" borderId="161" xfId="0" applyFont="1" applyFill="1" applyBorder="1"/>
    <xf numFmtId="0" fontId="26" fillId="3" borderId="155" xfId="0" applyFont="1" applyFill="1" applyBorder="1" applyAlignment="1">
      <alignment vertical="center"/>
    </xf>
    <xf numFmtId="0" fontId="26" fillId="2" borderId="155" xfId="0" applyFont="1" applyFill="1" applyBorder="1" applyAlignment="1">
      <alignment vertical="center"/>
    </xf>
    <xf numFmtId="166" fontId="26" fillId="2" borderId="155" xfId="0" applyNumberFormat="1" applyFont="1" applyFill="1" applyBorder="1" applyAlignment="1">
      <alignment horizontal="center" vertical="center"/>
    </xf>
    <xf numFmtId="174" fontId="26" fillId="2" borderId="155" xfId="0" applyNumberFormat="1" applyFont="1" applyFill="1" applyBorder="1" applyAlignment="1">
      <alignment horizontal="center" vertical="center"/>
    </xf>
    <xf numFmtId="166" fontId="26" fillId="5" borderId="155" xfId="0" applyNumberFormat="1" applyFont="1" applyFill="1" applyBorder="1" applyAlignment="1">
      <alignment horizontal="center" vertical="center"/>
    </xf>
    <xf numFmtId="0" fontId="25" fillId="2" borderId="161" xfId="0" applyFont="1" applyFill="1" applyBorder="1"/>
    <xf numFmtId="166" fontId="22" fillId="5" borderId="155" xfId="0" applyNumberFormat="1" applyFont="1" applyFill="1" applyBorder="1" applyAlignment="1">
      <alignment horizontal="center" vertical="center"/>
    </xf>
    <xf numFmtId="0" fontId="25" fillId="2" borderId="1" xfId="0" applyFont="1" applyFill="1" applyBorder="1"/>
    <xf numFmtId="3" fontId="12" fillId="2" borderId="1" xfId="0" applyNumberFormat="1" applyFont="1" applyFill="1" applyBorder="1"/>
    <xf numFmtId="169" fontId="25" fillId="2" borderId="1" xfId="0" applyNumberFormat="1" applyFont="1" applyFill="1" applyBorder="1"/>
    <xf numFmtId="0" fontId="26" fillId="3" borderId="155" xfId="0" applyFont="1" applyFill="1" applyBorder="1" applyAlignment="1">
      <alignment horizontal="left" vertical="center" wrapText="1"/>
    </xf>
    <xf numFmtId="174" fontId="26" fillId="5" borderId="155" xfId="0" applyNumberFormat="1" applyFont="1" applyFill="1" applyBorder="1" applyAlignment="1">
      <alignment horizontal="center" vertical="center"/>
    </xf>
    <xf numFmtId="166" fontId="26" fillId="2" borderId="1" xfId="0" applyNumberFormat="1" applyFont="1" applyFill="1" applyBorder="1" applyAlignment="1">
      <alignment horizontal="center" vertical="center"/>
    </xf>
    <xf numFmtId="0" fontId="25" fillId="0" borderId="0" xfId="0" applyFont="1"/>
    <xf numFmtId="0" fontId="38" fillId="4" borderId="155" xfId="0" applyFont="1" applyFill="1" applyBorder="1" applyAlignment="1">
      <alignment horizontal="right" vertical="center"/>
    </xf>
    <xf numFmtId="0" fontId="12" fillId="2" borderId="1" xfId="0" applyFont="1" applyFill="1" applyBorder="1" applyAlignment="1">
      <alignment horizontal="right" vertical="center"/>
    </xf>
    <xf numFmtId="166" fontId="22" fillId="2" borderId="1" xfId="0" applyNumberFormat="1" applyFont="1" applyFill="1" applyBorder="1" applyAlignment="1">
      <alignment horizontal="center" vertical="center"/>
    </xf>
    <xf numFmtId="0" fontId="12" fillId="0" borderId="0" xfId="0" applyFont="1"/>
    <xf numFmtId="0" fontId="38" fillId="4" borderId="155" xfId="0" applyFont="1" applyFill="1" applyBorder="1" applyAlignment="1">
      <alignment horizontal="right" vertical="center" wrapText="1"/>
    </xf>
    <xf numFmtId="166" fontId="22" fillId="2" borderId="155" xfId="0" applyNumberFormat="1" applyFont="1" applyFill="1" applyBorder="1" applyAlignment="1">
      <alignment horizontal="center" vertical="center"/>
    </xf>
    <xf numFmtId="0" fontId="25" fillId="2" borderId="1" xfId="0" applyFont="1" applyFill="1" applyBorder="1" applyAlignment="1">
      <alignment wrapText="1"/>
    </xf>
    <xf numFmtId="0" fontId="25" fillId="2" borderId="1" xfId="0" applyFont="1" applyFill="1" applyBorder="1" applyAlignment="1">
      <alignment horizontal="right" vertical="center" wrapText="1"/>
    </xf>
    <xf numFmtId="0" fontId="1" fillId="2" borderId="8" xfId="0" applyFont="1" applyFill="1" applyBorder="1" applyAlignment="1">
      <alignment horizontal="left" vertical="top"/>
    </xf>
    <xf numFmtId="0" fontId="2" fillId="2" borderId="1" xfId="0" applyFont="1" applyFill="1" applyBorder="1" applyAlignment="1">
      <alignment horizontal="right" vertical="top"/>
    </xf>
    <xf numFmtId="0" fontId="12" fillId="2" borderId="2" xfId="0" applyFont="1" applyFill="1" applyBorder="1" applyAlignment="1">
      <alignment horizontal="left" vertical="top" wrapText="1"/>
    </xf>
    <xf numFmtId="0" fontId="3" fillId="0" borderId="3" xfId="0" applyFont="1" applyBorder="1"/>
    <xf numFmtId="0" fontId="3" fillId="0" borderId="4" xfId="0" applyFont="1" applyBorder="1"/>
    <xf numFmtId="0" fontId="12" fillId="2" borderId="2" xfId="0" applyFont="1" applyFill="1" applyBorder="1" applyAlignment="1">
      <alignment horizontal="left" vertical="top"/>
    </xf>
    <xf numFmtId="0" fontId="15" fillId="2" borderId="2" xfId="0" applyFont="1" applyFill="1" applyBorder="1" applyAlignment="1">
      <alignment horizontal="left" vertical="top" wrapText="1"/>
    </xf>
    <xf numFmtId="0" fontId="14" fillId="2" borderId="2" xfId="0" applyFont="1" applyFill="1" applyBorder="1" applyAlignment="1">
      <alignment horizontal="left" vertical="top" wrapText="1"/>
    </xf>
    <xf numFmtId="0" fontId="12" fillId="2" borderId="9" xfId="0" applyFont="1" applyFill="1" applyBorder="1" applyAlignment="1">
      <alignment horizontal="left" vertical="top" wrapText="1"/>
    </xf>
    <xf numFmtId="0" fontId="3" fillId="0" borderId="10" xfId="0" applyFont="1" applyBorder="1"/>
    <xf numFmtId="0" fontId="3" fillId="0" borderId="11" xfId="0" applyFont="1" applyBorder="1"/>
    <xf numFmtId="0" fontId="4" fillId="3" borderId="2" xfId="0" applyFont="1" applyFill="1" applyBorder="1" applyAlignment="1">
      <alignment horizontal="center" vertical="top"/>
    </xf>
    <xf numFmtId="0" fontId="13" fillId="2" borderId="2" xfId="0" applyFont="1" applyFill="1" applyBorder="1" applyAlignment="1">
      <alignment horizontal="left" vertical="top" wrapText="1"/>
    </xf>
    <xf numFmtId="0" fontId="2" fillId="2" borderId="2" xfId="0" applyFont="1" applyFill="1" applyBorder="1" applyAlignment="1">
      <alignment horizontal="center" vertical="top"/>
    </xf>
    <xf numFmtId="0" fontId="1" fillId="2" borderId="2" xfId="0" applyFont="1" applyFill="1" applyBorder="1" applyAlignment="1">
      <alignment horizontal="center" vertical="top" wrapText="1"/>
    </xf>
    <xf numFmtId="0" fontId="4" fillId="2" borderId="2" xfId="0" applyFont="1" applyFill="1" applyBorder="1" applyAlignment="1">
      <alignment horizontal="left" vertical="top" wrapText="1"/>
    </xf>
    <xf numFmtId="0" fontId="5" fillId="2" borderId="5" xfId="0" applyFont="1" applyFill="1" applyBorder="1" applyAlignment="1">
      <alignment horizontal="left" vertical="top" wrapText="1"/>
    </xf>
    <xf numFmtId="0" fontId="3" fillId="0" borderId="6" xfId="0" applyFont="1" applyBorder="1"/>
    <xf numFmtId="0" fontId="3" fillId="0" borderId="7" xfId="0" applyFont="1" applyBorder="1"/>
    <xf numFmtId="0" fontId="29" fillId="0" borderId="59" xfId="0" applyFont="1" applyBorder="1" applyAlignment="1">
      <alignment horizontal="center" vertical="center" wrapText="1"/>
    </xf>
    <xf numFmtId="0" fontId="3" fillId="0" borderId="60" xfId="0" applyFont="1" applyBorder="1"/>
    <xf numFmtId="0" fontId="3" fillId="0" borderId="61" xfId="0" applyFont="1" applyBorder="1"/>
    <xf numFmtId="0" fontId="28" fillId="0" borderId="59" xfId="0" applyFont="1" applyBorder="1" applyAlignment="1">
      <alignment horizontal="center" vertical="center" wrapText="1"/>
    </xf>
    <xf numFmtId="0" fontId="13" fillId="5" borderId="59" xfId="0" applyFont="1" applyFill="1" applyBorder="1" applyAlignment="1">
      <alignment horizontal="center"/>
    </xf>
    <xf numFmtId="0" fontId="28" fillId="5" borderId="59" xfId="0" applyFont="1" applyFill="1" applyBorder="1" applyAlignment="1">
      <alignment horizontal="left" vertical="center" wrapText="1"/>
    </xf>
    <xf numFmtId="0" fontId="13" fillId="0" borderId="63" xfId="0" applyFont="1" applyBorder="1" applyAlignment="1">
      <alignment horizontal="center" vertical="top" wrapText="1"/>
    </xf>
    <xf numFmtId="0" fontId="3" fillId="0" borderId="64" xfId="0" applyFont="1" applyBorder="1"/>
    <xf numFmtId="0" fontId="3" fillId="0" borderId="65" xfId="0" applyFont="1" applyBorder="1"/>
    <xf numFmtId="0" fontId="3" fillId="0" borderId="66" xfId="0" applyFont="1" applyBorder="1"/>
    <xf numFmtId="0" fontId="0" fillId="0" borderId="0" xfId="0"/>
    <xf numFmtId="0" fontId="3" fillId="0" borderId="67" xfId="0" applyFont="1" applyBorder="1"/>
    <xf numFmtId="0" fontId="3" fillId="0" borderId="68" xfId="0" applyFont="1" applyBorder="1"/>
    <xf numFmtId="0" fontId="3" fillId="0" borderId="69" xfId="0" applyFont="1" applyBorder="1"/>
    <xf numFmtId="0" fontId="3" fillId="0" borderId="70" xfId="0" applyFont="1" applyBorder="1"/>
    <xf numFmtId="0" fontId="12" fillId="0" borderId="80" xfId="0" applyFont="1" applyBorder="1" applyAlignment="1">
      <alignment horizontal="left" vertical="center"/>
    </xf>
    <xf numFmtId="0" fontId="3" fillId="0" borderId="81" xfId="0" applyFont="1" applyBorder="1"/>
    <xf numFmtId="0" fontId="12" fillId="0" borderId="77" xfId="0" applyFont="1" applyBorder="1" applyAlignment="1">
      <alignment horizontal="left" vertical="center" wrapText="1"/>
    </xf>
    <xf numFmtId="0" fontId="3" fillId="0" borderId="78" xfId="0" applyFont="1" applyBorder="1"/>
    <xf numFmtId="0" fontId="3" fillId="0" borderId="88" xfId="0" applyFont="1" applyBorder="1"/>
    <xf numFmtId="0" fontId="22" fillId="5" borderId="71" xfId="0" applyFont="1" applyFill="1" applyBorder="1" applyAlignment="1">
      <alignment vertical="center" wrapText="1"/>
    </xf>
    <xf numFmtId="0" fontId="3" fillId="0" borderId="72" xfId="0" applyFont="1" applyBorder="1"/>
    <xf numFmtId="0" fontId="3" fillId="0" borderId="89" xfId="0" applyFont="1" applyBorder="1"/>
    <xf numFmtId="0" fontId="12" fillId="0" borderId="80" xfId="0" applyFont="1" applyBorder="1" applyAlignment="1">
      <alignment horizontal="left" vertical="center" wrapText="1"/>
    </xf>
    <xf numFmtId="0" fontId="12" fillId="0" borderId="29" xfId="0" applyFont="1" applyBorder="1" applyAlignment="1">
      <alignment horizontal="center" wrapText="1"/>
    </xf>
    <xf numFmtId="0" fontId="3" fillId="0" borderId="29" xfId="0" applyFont="1" applyBorder="1"/>
    <xf numFmtId="0" fontId="3" fillId="0" borderId="30" xfId="0" applyFont="1" applyBorder="1"/>
    <xf numFmtId="0" fontId="12" fillId="5" borderId="87" xfId="0" applyFont="1" applyFill="1" applyBorder="1" applyAlignment="1">
      <alignment horizontal="center" wrapText="1"/>
    </xf>
    <xf numFmtId="0" fontId="3" fillId="0" borderId="45" xfId="0" applyFont="1" applyBorder="1"/>
    <xf numFmtId="0" fontId="3" fillId="0" borderId="46" xfId="0" applyFont="1" applyBorder="1"/>
    <xf numFmtId="0" fontId="22" fillId="5" borderId="71" xfId="0" applyFont="1" applyFill="1" applyBorder="1" applyAlignment="1">
      <alignment horizontal="left" vertical="center" wrapText="1"/>
    </xf>
    <xf numFmtId="0" fontId="12" fillId="5" borderId="74" xfId="0" applyFont="1" applyFill="1" applyBorder="1" applyAlignment="1">
      <alignment horizontal="center" vertical="top" wrapText="1"/>
    </xf>
    <xf numFmtId="0" fontId="3" fillId="0" borderId="75" xfId="0" applyFont="1" applyBorder="1"/>
    <xf numFmtId="0" fontId="3" fillId="0" borderId="76" xfId="0" applyFont="1" applyBorder="1"/>
    <xf numFmtId="0" fontId="12" fillId="0" borderId="77" xfId="0" applyFont="1" applyBorder="1" applyAlignment="1">
      <alignment horizontal="left" vertical="top" wrapText="1"/>
    </xf>
    <xf numFmtId="0" fontId="3" fillId="0" borderId="80" xfId="0" applyFont="1" applyBorder="1"/>
    <xf numFmtId="0" fontId="3" fillId="0" borderId="93" xfId="0" applyFont="1" applyBorder="1"/>
    <xf numFmtId="0" fontId="3" fillId="0" borderId="91" xfId="0" applyFont="1" applyBorder="1"/>
    <xf numFmtId="0" fontId="3" fillId="0" borderId="92" xfId="0" applyFont="1" applyBorder="1"/>
    <xf numFmtId="0" fontId="21" fillId="4" borderId="95" xfId="0" applyFont="1" applyFill="1" applyBorder="1" applyAlignment="1">
      <alignment horizontal="left" vertical="center" wrapText="1"/>
    </xf>
    <xf numFmtId="0" fontId="3" fillId="0" borderId="96" xfId="0" applyFont="1" applyBorder="1"/>
    <xf numFmtId="0" fontId="3" fillId="0" borderId="97" xfId="0" applyFont="1" applyBorder="1"/>
    <xf numFmtId="0" fontId="3" fillId="0" borderId="98" xfId="0" applyFont="1" applyBorder="1"/>
    <xf numFmtId="0" fontId="3" fillId="0" borderId="32" xfId="0" applyFont="1" applyBorder="1"/>
    <xf numFmtId="0" fontId="3" fillId="0" borderId="99" xfId="0" applyFont="1" applyBorder="1"/>
    <xf numFmtId="0" fontId="3" fillId="0" borderId="22" xfId="0" applyFont="1" applyBorder="1"/>
    <xf numFmtId="0" fontId="3" fillId="0" borderId="40" xfId="0" applyFont="1" applyBorder="1"/>
    <xf numFmtId="0" fontId="12" fillId="0" borderId="93" xfId="0" applyFont="1" applyBorder="1" applyAlignment="1">
      <alignment horizontal="left" vertical="top" wrapText="1"/>
    </xf>
    <xf numFmtId="0" fontId="12" fillId="0" borderId="80" xfId="0" applyFont="1" applyBorder="1" applyAlignment="1">
      <alignment horizontal="left" vertical="top" wrapText="1"/>
    </xf>
    <xf numFmtId="0" fontId="22" fillId="5" borderId="84" xfId="0" applyFont="1" applyFill="1" applyBorder="1" applyAlignment="1">
      <alignment horizontal="left" vertical="center" wrapText="1"/>
    </xf>
    <xf numFmtId="0" fontId="3" fillId="0" borderId="85" xfId="0" applyFont="1" applyBorder="1"/>
    <xf numFmtId="0" fontId="3" fillId="0" borderId="86" xfId="0" applyFont="1" applyBorder="1"/>
    <xf numFmtId="0" fontId="12" fillId="0" borderId="82" xfId="0" applyFont="1" applyBorder="1" applyAlignment="1">
      <alignment horizontal="left" vertical="center" wrapText="1"/>
    </xf>
    <xf numFmtId="0" fontId="3" fillId="0" borderId="83" xfId="0" applyFont="1" applyBorder="1"/>
    <xf numFmtId="0" fontId="12" fillId="0" borderId="93" xfId="0" applyFont="1" applyBorder="1" applyAlignment="1">
      <alignment horizontal="left" vertical="center" wrapText="1"/>
    </xf>
    <xf numFmtId="0" fontId="31" fillId="4" borderId="28" xfId="0" applyFont="1" applyFill="1" applyBorder="1" applyAlignment="1">
      <alignment horizontal="center" vertical="center" wrapText="1"/>
    </xf>
    <xf numFmtId="0" fontId="3" fillId="0" borderId="31" xfId="0" applyFont="1" applyBorder="1"/>
    <xf numFmtId="0" fontId="3" fillId="0" borderId="39" xfId="0" applyFont="1" applyBorder="1"/>
    <xf numFmtId="0" fontId="12" fillId="0" borderId="29" xfId="0" applyFont="1" applyBorder="1" applyAlignment="1">
      <alignment horizontal="center" vertical="center" wrapText="1"/>
    </xf>
    <xf numFmtId="0" fontId="3" fillId="0" borderId="34" xfId="0" applyFont="1" applyBorder="1"/>
    <xf numFmtId="0" fontId="3" fillId="0" borderId="35" xfId="0" applyFont="1" applyBorder="1"/>
    <xf numFmtId="0" fontId="12" fillId="0" borderId="90" xfId="0" applyFont="1" applyBorder="1" applyAlignment="1">
      <alignment horizontal="center" wrapText="1"/>
    </xf>
    <xf numFmtId="0" fontId="3" fillId="0" borderId="94" xfId="0" applyFont="1" applyBorder="1"/>
    <xf numFmtId="0" fontId="12" fillId="5" borderId="87" xfId="0" applyFont="1" applyFill="1" applyBorder="1" applyAlignment="1">
      <alignment horizontal="center" vertical="top" wrapText="1"/>
    </xf>
    <xf numFmtId="0" fontId="12" fillId="0" borderId="31" xfId="0" applyFont="1" applyBorder="1" applyAlignment="1">
      <alignment horizontal="left" vertical="center" wrapText="1"/>
    </xf>
    <xf numFmtId="0" fontId="31" fillId="4" borderId="28" xfId="0" applyFont="1" applyFill="1" applyBorder="1" applyAlignment="1">
      <alignment horizontal="left" vertical="center" wrapText="1"/>
    </xf>
    <xf numFmtId="0" fontId="3" fillId="0" borderId="79" xfId="0" applyFont="1" applyBorder="1"/>
    <xf numFmtId="0" fontId="12" fillId="0" borderId="31" xfId="0" applyFont="1" applyBorder="1" applyAlignment="1">
      <alignment horizontal="left" vertical="top" wrapText="1"/>
    </xf>
    <xf numFmtId="0" fontId="22" fillId="5" borderId="47" xfId="0" applyFont="1" applyFill="1" applyBorder="1" applyAlignment="1">
      <alignment horizontal="left" vertical="center" wrapText="1"/>
    </xf>
    <xf numFmtId="0" fontId="3" fillId="0" borderId="48" xfId="0" applyFont="1" applyBorder="1"/>
    <xf numFmtId="0" fontId="24" fillId="0" borderId="31" xfId="0" applyFont="1" applyBorder="1" applyAlignment="1">
      <alignment horizontal="left" vertical="center" wrapText="1"/>
    </xf>
    <xf numFmtId="0" fontId="12" fillId="5" borderId="44" xfId="0" applyFont="1" applyFill="1" applyBorder="1" applyAlignment="1">
      <alignment horizontal="center" wrapText="1"/>
    </xf>
    <xf numFmtId="0" fontId="3" fillId="0" borderId="73" xfId="0" applyFont="1" applyBorder="1"/>
    <xf numFmtId="0" fontId="3" fillId="0" borderId="33" xfId="0" applyFont="1" applyBorder="1"/>
    <xf numFmtId="0" fontId="12" fillId="0" borderId="28" xfId="0" applyFont="1" applyBorder="1" applyAlignment="1">
      <alignment horizontal="left" vertical="center" wrapText="1"/>
    </xf>
    <xf numFmtId="0" fontId="12" fillId="0" borderId="28" xfId="0" applyFont="1" applyBorder="1" applyAlignment="1">
      <alignment horizontal="left" vertical="top" wrapText="1"/>
    </xf>
    <xf numFmtId="0" fontId="13" fillId="0" borderId="63" xfId="0" applyFont="1" applyBorder="1" applyAlignment="1">
      <alignment horizontal="left" vertical="top" wrapText="1"/>
    </xf>
    <xf numFmtId="0" fontId="26" fillId="0" borderId="51" xfId="0" applyFont="1" applyBorder="1" applyAlignment="1">
      <alignment horizontal="center" vertical="center" wrapText="1"/>
    </xf>
    <xf numFmtId="0" fontId="3" fillId="0" borderId="52" xfId="0" applyFont="1" applyBorder="1"/>
    <xf numFmtId="0" fontId="3" fillId="0" borderId="53" xfId="0" applyFont="1" applyBorder="1"/>
    <xf numFmtId="0" fontId="25" fillId="7" borderId="51" xfId="0" applyFont="1" applyFill="1" applyBorder="1" applyAlignment="1">
      <alignment horizontal="center" vertical="center" wrapText="1"/>
    </xf>
    <xf numFmtId="0" fontId="13" fillId="5" borderId="47" xfId="0" applyFont="1" applyFill="1" applyBorder="1" applyAlignment="1">
      <alignment horizontal="center"/>
    </xf>
    <xf numFmtId="3" fontId="12" fillId="0" borderId="51" xfId="0" applyNumberFormat="1" applyFont="1" applyBorder="1" applyAlignment="1">
      <alignment horizontal="left" vertical="center" wrapText="1"/>
    </xf>
    <xf numFmtId="3" fontId="25" fillId="7" borderId="51" xfId="0" applyNumberFormat="1" applyFont="1" applyFill="1" applyBorder="1" applyAlignment="1">
      <alignment horizontal="left" vertical="center" wrapText="1"/>
    </xf>
    <xf numFmtId="0" fontId="28" fillId="5" borderId="47" xfId="0" applyFont="1" applyFill="1" applyBorder="1" applyAlignment="1">
      <alignment horizontal="left" vertical="center" wrapText="1"/>
    </xf>
    <xf numFmtId="0" fontId="12" fillId="0" borderId="29" xfId="0" applyFont="1" applyBorder="1" applyAlignment="1">
      <alignment horizontal="left" vertical="top" wrapText="1"/>
    </xf>
    <xf numFmtId="0" fontId="25" fillId="8" borderId="41" xfId="0" applyFont="1" applyFill="1" applyBorder="1" applyAlignment="1">
      <alignment horizontal="center" vertical="center" wrapText="1"/>
    </xf>
    <xf numFmtId="0" fontId="3" fillId="0" borderId="42" xfId="0" applyFont="1" applyBorder="1"/>
    <xf numFmtId="0" fontId="3" fillId="0" borderId="43" xfId="0" applyFont="1" applyBorder="1"/>
    <xf numFmtId="0" fontId="25" fillId="8" borderId="55" xfId="0" applyFont="1" applyFill="1" applyBorder="1" applyAlignment="1">
      <alignment horizontal="left" vertical="center" wrapText="1"/>
    </xf>
    <xf numFmtId="0" fontId="3" fillId="0" borderId="56" xfId="0" applyFont="1" applyBorder="1"/>
    <xf numFmtId="0" fontId="3" fillId="0" borderId="57" xfId="0" applyFont="1" applyBorder="1"/>
    <xf numFmtId="0" fontId="25" fillId="6" borderId="36" xfId="0" applyFont="1" applyFill="1" applyBorder="1" applyAlignment="1">
      <alignment horizontal="center" vertical="center" wrapText="1"/>
    </xf>
    <xf numFmtId="0" fontId="3" fillId="0" borderId="37" xfId="0" applyFont="1" applyBorder="1"/>
    <xf numFmtId="0" fontId="3" fillId="0" borderId="49" xfId="0" applyFont="1" applyBorder="1"/>
    <xf numFmtId="0" fontId="3" fillId="0" borderId="38" xfId="0" applyFont="1" applyBorder="1"/>
    <xf numFmtId="0" fontId="22" fillId="5" borderId="36" xfId="0" applyFont="1" applyFill="1" applyBorder="1" applyAlignment="1">
      <alignment horizontal="left" vertical="center" wrapText="1"/>
    </xf>
    <xf numFmtId="0" fontId="12" fillId="5" borderId="36" xfId="0" applyFont="1" applyFill="1" applyBorder="1" applyAlignment="1">
      <alignment horizontal="center"/>
    </xf>
    <xf numFmtId="0" fontId="12" fillId="5" borderId="41" xfId="0" applyFont="1" applyFill="1" applyBorder="1" applyAlignment="1">
      <alignment horizontal="center"/>
    </xf>
    <xf numFmtId="0" fontId="25" fillId="3" borderId="28" xfId="0" applyFont="1" applyFill="1" applyBorder="1" applyAlignment="1">
      <alignment horizontal="left" vertical="center" wrapText="1"/>
    </xf>
    <xf numFmtId="0" fontId="1" fillId="3" borderId="28" xfId="0" applyFont="1" applyFill="1" applyBorder="1" applyAlignment="1">
      <alignment horizontal="center"/>
    </xf>
    <xf numFmtId="0" fontId="22" fillId="5" borderId="41" xfId="0" applyFont="1" applyFill="1" applyBorder="1" applyAlignment="1">
      <alignment horizontal="left" vertical="center" wrapText="1"/>
    </xf>
    <xf numFmtId="0" fontId="22" fillId="5" borderId="44" xfId="0" applyFont="1" applyFill="1" applyBorder="1" applyAlignment="1">
      <alignment horizontal="left" vertical="center" wrapText="1"/>
    </xf>
    <xf numFmtId="0" fontId="12" fillId="5" borderId="44" xfId="0" applyFont="1" applyFill="1" applyBorder="1" applyAlignment="1">
      <alignment horizontal="center"/>
    </xf>
    <xf numFmtId="0" fontId="12" fillId="2" borderId="24" xfId="0" applyFont="1" applyFill="1" applyBorder="1" applyAlignment="1">
      <alignment horizontal="left" vertical="top" wrapText="1"/>
    </xf>
    <xf numFmtId="0" fontId="3" fillId="0" borderId="25" xfId="0" applyFont="1" applyBorder="1"/>
    <xf numFmtId="0" fontId="12" fillId="2" borderId="26" xfId="0" applyFont="1" applyFill="1" applyBorder="1" applyAlignment="1">
      <alignment horizontal="left" vertical="top"/>
    </xf>
    <xf numFmtId="0" fontId="3" fillId="0" borderId="16" xfId="0" applyFont="1" applyBorder="1"/>
    <xf numFmtId="0" fontId="3" fillId="0" borderId="27" xfId="0" applyFont="1" applyBorder="1"/>
    <xf numFmtId="0" fontId="21" fillId="4" borderId="28" xfId="0" applyFont="1" applyFill="1" applyBorder="1" applyAlignment="1">
      <alignment horizontal="left" vertical="center" wrapText="1"/>
    </xf>
    <xf numFmtId="0" fontId="21" fillId="4" borderId="28" xfId="0" applyFont="1" applyFill="1" applyBorder="1" applyAlignment="1">
      <alignment horizontal="center" vertical="center" wrapText="1"/>
    </xf>
    <xf numFmtId="0" fontId="2" fillId="2" borderId="15" xfId="0" applyFont="1" applyFill="1" applyBorder="1" applyAlignment="1">
      <alignment horizontal="center" vertical="top"/>
    </xf>
    <xf numFmtId="0" fontId="3" fillId="0" borderId="17" xfId="0" applyFont="1" applyBorder="1"/>
    <xf numFmtId="0" fontId="2" fillId="2" borderId="2" xfId="0" applyFont="1" applyFill="1" applyBorder="1" applyAlignment="1">
      <alignment horizontal="left" vertical="top"/>
    </xf>
    <xf numFmtId="0" fontId="1" fillId="2" borderId="15" xfId="0" applyFont="1" applyFill="1" applyBorder="1" applyAlignment="1">
      <alignment horizontal="center" vertical="top" wrapText="1"/>
    </xf>
    <xf numFmtId="0" fontId="11" fillId="2" borderId="18" xfId="0" applyFont="1" applyFill="1" applyBorder="1" applyAlignment="1">
      <alignment horizontal="left" vertical="center" wrapText="1"/>
    </xf>
    <xf numFmtId="0" fontId="3" fillId="0" borderId="19" xfId="0" applyFont="1" applyBorder="1"/>
    <xf numFmtId="0" fontId="3" fillId="0" borderId="20" xfId="0" applyFont="1" applyBorder="1"/>
    <xf numFmtId="0" fontId="3" fillId="0" borderId="21" xfId="0" applyFont="1" applyBorder="1"/>
    <xf numFmtId="0" fontId="3" fillId="0" borderId="23" xfId="0" applyFont="1" applyBorder="1"/>
    <xf numFmtId="0" fontId="21" fillId="4" borderId="44" xfId="0" applyFont="1" applyFill="1" applyBorder="1" applyAlignment="1">
      <alignment horizontal="left" vertical="center"/>
    </xf>
    <xf numFmtId="0" fontId="22" fillId="0" borderId="44" xfId="0" applyFont="1" applyBorder="1" applyAlignment="1">
      <alignment horizontal="left" vertical="center"/>
    </xf>
    <xf numFmtId="0" fontId="26" fillId="2" borderId="44" xfId="0" applyFont="1" applyFill="1" applyBorder="1" applyAlignment="1">
      <alignment horizontal="left" vertical="top"/>
    </xf>
    <xf numFmtId="0" fontId="33" fillId="2" borderId="100" xfId="0" applyFont="1" applyFill="1" applyBorder="1" applyAlignment="1">
      <alignment horizontal="center" vertical="top"/>
    </xf>
    <xf numFmtId="0" fontId="3" fillId="0" borderId="101" xfId="0" applyFont="1" applyBorder="1"/>
    <xf numFmtId="0" fontId="3" fillId="0" borderId="102" xfId="0" applyFont="1" applyBorder="1"/>
    <xf numFmtId="0" fontId="36" fillId="4" borderId="44" xfId="0" applyFont="1" applyFill="1" applyBorder="1" applyAlignment="1">
      <alignment horizontal="center" vertical="center"/>
    </xf>
    <xf numFmtId="0" fontId="13" fillId="0" borderId="28" xfId="0" applyFont="1" applyBorder="1" applyAlignment="1">
      <alignment horizontal="left" vertical="center" wrapText="1"/>
    </xf>
    <xf numFmtId="0" fontId="26" fillId="0" borderId="104" xfId="0" applyFont="1" applyBorder="1" applyAlignment="1">
      <alignment vertical="center" wrapText="1"/>
    </xf>
    <xf numFmtId="0" fontId="3" fillId="0" borderId="105" xfId="0" applyFont="1" applyBorder="1"/>
    <xf numFmtId="0" fontId="26" fillId="0" borderId="104" xfId="0" applyFont="1" applyBorder="1" applyAlignment="1">
      <alignment horizontal="left" vertical="center" wrapText="1"/>
    </xf>
    <xf numFmtId="0" fontId="39" fillId="4" borderId="44" xfId="0" applyFont="1" applyFill="1" applyBorder="1" applyAlignment="1">
      <alignment horizontal="right" vertical="center"/>
    </xf>
    <xf numFmtId="0" fontId="3" fillId="0" borderId="118" xfId="0" applyFont="1" applyBorder="1"/>
    <xf numFmtId="0" fontId="12" fillId="0" borderId="31" xfId="0" applyFont="1" applyBorder="1" applyAlignment="1">
      <alignment horizontal="left"/>
    </xf>
    <xf numFmtId="0" fontId="42" fillId="4" borderId="142" xfId="0" applyFont="1" applyFill="1" applyBorder="1" applyAlignment="1">
      <alignment horizontal="center" vertical="center" wrapText="1"/>
    </xf>
    <xf numFmtId="0" fontId="3" fillId="0" borderId="143" xfId="0" applyFont="1" applyBorder="1"/>
    <xf numFmtId="0" fontId="22" fillId="2" borderId="140" xfId="0" applyFont="1" applyFill="1" applyBorder="1" applyAlignment="1">
      <alignment horizontal="center" vertical="top" wrapText="1"/>
    </xf>
    <xf numFmtId="0" fontId="3" fillId="0" borderId="141" xfId="0" applyFont="1" applyBorder="1"/>
    <xf numFmtId="0" fontId="3" fillId="0" borderId="145" xfId="0" applyFont="1" applyBorder="1"/>
    <xf numFmtId="0" fontId="11" fillId="2" borderId="28" xfId="0" applyFont="1" applyFill="1" applyBorder="1" applyAlignment="1">
      <alignment horizontal="left" vertical="top" wrapText="1"/>
    </xf>
    <xf numFmtId="0" fontId="21" fillId="4" borderId="36" xfId="0" applyFont="1" applyFill="1" applyBorder="1" applyAlignment="1">
      <alignment horizontal="right" vertical="center" wrapText="1"/>
    </xf>
    <xf numFmtId="0" fontId="36" fillId="4" borderId="36" xfId="0" applyFont="1" applyFill="1" applyBorder="1" applyAlignment="1">
      <alignment horizontal="center" vertical="center" wrapText="1"/>
    </xf>
    <xf numFmtId="0" fontId="42" fillId="4" borderId="137" xfId="0" applyFont="1" applyFill="1" applyBorder="1" applyAlignment="1">
      <alignment horizontal="center" vertical="center" wrapText="1"/>
    </xf>
    <xf numFmtId="0" fontId="3" fillId="0" borderId="138" xfId="0" applyFont="1" applyBorder="1"/>
    <xf numFmtId="0" fontId="12" fillId="0" borderId="33" xfId="0" applyFont="1" applyBorder="1" applyAlignment="1">
      <alignment horizontal="left"/>
    </xf>
    <xf numFmtId="173" fontId="22" fillId="2" borderId="140" xfId="0" applyNumberFormat="1" applyFont="1" applyFill="1" applyBorder="1" applyAlignment="1">
      <alignment horizontal="center" vertical="top" wrapText="1"/>
    </xf>
    <xf numFmtId="0" fontId="13" fillId="0" borderId="0" xfId="0" applyFont="1" applyAlignment="1">
      <alignment horizontal="left"/>
    </xf>
    <xf numFmtId="172" fontId="22" fillId="2" borderId="140" xfId="0" applyNumberFormat="1" applyFont="1" applyFill="1" applyBorder="1" applyAlignment="1">
      <alignment horizontal="center" vertical="top" wrapText="1"/>
    </xf>
    <xf numFmtId="0" fontId="39" fillId="4" borderId="156" xfId="0" applyFont="1" applyFill="1" applyBorder="1" applyAlignment="1">
      <alignment horizontal="right" vertical="center"/>
    </xf>
    <xf numFmtId="0" fontId="3" fillId="0" borderId="157" xfId="0" applyFont="1" applyBorder="1"/>
    <xf numFmtId="0" fontId="22" fillId="0" borderId="156" xfId="0" applyFont="1" applyBorder="1" applyAlignment="1">
      <alignment horizontal="left" vertical="center"/>
    </xf>
    <xf numFmtId="0" fontId="3" fillId="0" borderId="160" xfId="0" applyFont="1" applyBorder="1"/>
    <xf numFmtId="0" fontId="21" fillId="4" borderId="156" xfId="0" applyFont="1" applyFill="1" applyBorder="1" applyAlignment="1">
      <alignment horizontal="left" vertical="center"/>
    </xf>
    <xf numFmtId="0" fontId="26" fillId="2" borderId="162" xfId="0" applyFont="1" applyFill="1" applyBorder="1" applyAlignment="1">
      <alignment horizontal="left" vertical="top"/>
    </xf>
    <xf numFmtId="0" fontId="3" fillId="0" borderId="163" xfId="0" applyFont="1" applyBorder="1"/>
    <xf numFmtId="0" fontId="3" fillId="0" borderId="164" xfId="0" applyFont="1" applyBorder="1"/>
    <xf numFmtId="0" fontId="3" fillId="0" borderId="165" xfId="0" applyFont="1" applyBorder="1"/>
    <xf numFmtId="0" fontId="3" fillId="0" borderId="166" xfId="0" applyFont="1" applyBorder="1"/>
    <xf numFmtId="0" fontId="3" fillId="0" borderId="167" xfId="0" applyFont="1" applyBorder="1"/>
    <xf numFmtId="0" fontId="26" fillId="2" borderId="156" xfId="0" applyFont="1" applyFill="1" applyBorder="1" applyAlignment="1">
      <alignment vertical="top" wrapText="1"/>
    </xf>
    <xf numFmtId="0" fontId="36" fillId="4" borderId="156" xfId="0" applyFont="1" applyFill="1" applyBorder="1" applyAlignment="1">
      <alignment horizontal="center" vertical="center"/>
    </xf>
    <xf numFmtId="0" fontId="22" fillId="5" borderId="156" xfId="0" applyFont="1" applyFill="1" applyBorder="1" applyAlignment="1">
      <alignment horizontal="right" vertical="center"/>
    </xf>
    <xf numFmtId="0" fontId="1" fillId="0" borderId="0" xfId="0" applyFont="1" applyAlignment="1">
      <alignment horizontal="left" vertical="top" wrapText="1"/>
    </xf>
    <xf numFmtId="0" fontId="1" fillId="2" borderId="168" xfId="0" applyFont="1" applyFill="1" applyBorder="1" applyAlignment="1">
      <alignment horizontal="left" vertical="top" wrapText="1"/>
    </xf>
    <xf numFmtId="0" fontId="3" fillId="0" borderId="3" xfId="0" applyFont="1" applyBorder="1" applyAlignment="1">
      <alignment horizontal="left"/>
    </xf>
    <xf numFmtId="0" fontId="3" fillId="0" borderId="4" xfId="0" applyFont="1" applyBorder="1" applyAlignment="1">
      <alignment horizontal="left"/>
    </xf>
  </cellXfs>
  <cellStyles count="1">
    <cellStyle name="Normal" xfId="0" builtinId="0"/>
  </cellStyles>
  <dxfs count="13">
    <dxf>
      <font>
        <color rgb="FFFF0000"/>
      </font>
      <fill>
        <patternFill patternType="none"/>
      </fill>
    </dxf>
    <dxf>
      <font>
        <color rgb="FFFF0000"/>
      </font>
      <fill>
        <patternFill patternType="none"/>
      </fill>
    </dxf>
    <dxf>
      <fill>
        <patternFill patternType="none"/>
      </fill>
      <border>
        <right style="thin">
          <color rgb="FF000000"/>
        </right>
        <bottom style="thin">
          <color rgb="FF000000"/>
        </bottom>
      </border>
    </dxf>
    <dxf>
      <fill>
        <patternFill patternType="none"/>
      </fill>
    </dxf>
    <dxf>
      <fill>
        <patternFill patternType="none"/>
      </fill>
    </dxf>
    <dxf>
      <fill>
        <patternFill patternType="solid">
          <fgColor rgb="FFFFFFFF"/>
          <bgColor rgb="FFFFFFFF"/>
        </patternFill>
      </fill>
    </dxf>
    <dxf>
      <fill>
        <patternFill patternType="none"/>
      </fill>
    </dxf>
    <dxf>
      <fill>
        <patternFill patternType="none"/>
      </fill>
    </dxf>
    <dxf>
      <font>
        <color rgb="FFFFFFFF"/>
      </font>
      <fill>
        <patternFill patternType="solid">
          <fgColor rgb="FFFFFFFF"/>
          <bgColor rgb="FFFFFFFF"/>
        </patternFill>
      </fill>
    </dxf>
    <dxf>
      <fill>
        <patternFill patternType="solid">
          <fgColor rgb="FFFFFFFF"/>
          <bgColor rgb="FFFFFFFF"/>
        </patternFill>
      </fill>
    </dxf>
    <dxf>
      <fill>
        <patternFill patternType="none"/>
      </fill>
      <border>
        <bottom style="thin">
          <color rgb="FF000000"/>
        </bottom>
      </border>
    </dxf>
    <dxf>
      <fill>
        <patternFill patternType="none"/>
      </fill>
    </dxf>
    <dxf>
      <fill>
        <patternFill patternType="none"/>
      </fill>
      <border>
        <left style="thin">
          <color rgb="FF000000"/>
        </left>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2641601</xdr:colOff>
      <xdr:row>0</xdr:row>
      <xdr:rowOff>0</xdr:rowOff>
    </xdr:from>
    <xdr:to>
      <xdr:col>14</xdr:col>
      <xdr:colOff>11684</xdr:colOff>
      <xdr:row>3</xdr:row>
      <xdr:rowOff>240792</xdr:rowOff>
    </xdr:to>
    <xdr:pic>
      <xdr:nvPicPr>
        <xdr:cNvPr id="2" name="Рисунок 4">
          <a:extLst>
            <a:ext uri="{FF2B5EF4-FFF2-40B4-BE49-F238E27FC236}">
              <a16:creationId xmlns:a16="http://schemas.microsoft.com/office/drawing/2014/main" id="{DCFF7D72-CA73-2244-ACAF-C3E87B6A31DE}"/>
            </a:ext>
          </a:extLst>
        </xdr:cNvPr>
        <xdr:cNvPicPr>
          <a:picLocks noChangeAspect="1"/>
        </xdr:cNvPicPr>
      </xdr:nvPicPr>
      <xdr:blipFill>
        <a:blip xmlns:r="http://schemas.openxmlformats.org/officeDocument/2006/relationships" r:embed="rId1"/>
        <a:stretch>
          <a:fillRect/>
        </a:stretch>
      </xdr:blipFill>
      <xdr:spPr>
        <a:xfrm>
          <a:off x="12522201" y="0"/>
          <a:ext cx="849883" cy="850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867118</xdr:colOff>
      <xdr:row>1</xdr:row>
      <xdr:rowOff>25401</xdr:rowOff>
    </xdr:from>
    <xdr:to>
      <xdr:col>18</xdr:col>
      <xdr:colOff>53847</xdr:colOff>
      <xdr:row>4</xdr:row>
      <xdr:rowOff>63501</xdr:rowOff>
    </xdr:to>
    <xdr:pic>
      <xdr:nvPicPr>
        <xdr:cNvPr id="2" name="Рисунок 4">
          <a:extLst>
            <a:ext uri="{FF2B5EF4-FFF2-40B4-BE49-F238E27FC236}">
              <a16:creationId xmlns:a16="http://schemas.microsoft.com/office/drawing/2014/main" id="{00EEE7E3-030B-B14D-B376-6DD90A277FFC}"/>
            </a:ext>
          </a:extLst>
        </xdr:cNvPr>
        <xdr:cNvPicPr>
          <a:picLocks noChangeAspect="1"/>
        </xdr:cNvPicPr>
      </xdr:nvPicPr>
      <xdr:blipFill>
        <a:blip xmlns:r="http://schemas.openxmlformats.org/officeDocument/2006/relationships" r:embed="rId1"/>
        <a:stretch>
          <a:fillRect/>
        </a:stretch>
      </xdr:blipFill>
      <xdr:spPr>
        <a:xfrm>
          <a:off x="14176718" y="190501"/>
          <a:ext cx="786929" cy="787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660400</xdr:colOff>
      <xdr:row>1</xdr:row>
      <xdr:rowOff>25400</xdr:rowOff>
    </xdr:from>
    <xdr:to>
      <xdr:col>17</xdr:col>
      <xdr:colOff>15748</xdr:colOff>
      <xdr:row>3</xdr:row>
      <xdr:rowOff>333759</xdr:rowOff>
    </xdr:to>
    <xdr:pic>
      <xdr:nvPicPr>
        <xdr:cNvPr id="3" name="Рисунок 4">
          <a:extLst>
            <a:ext uri="{FF2B5EF4-FFF2-40B4-BE49-F238E27FC236}">
              <a16:creationId xmlns:a16="http://schemas.microsoft.com/office/drawing/2014/main" id="{C74A165F-B863-6745-A4B1-4BC3C82EE622}"/>
            </a:ext>
          </a:extLst>
        </xdr:cNvPr>
        <xdr:cNvPicPr>
          <a:picLocks noChangeAspect="1"/>
        </xdr:cNvPicPr>
      </xdr:nvPicPr>
      <xdr:blipFill>
        <a:blip xmlns:r="http://schemas.openxmlformats.org/officeDocument/2006/relationships" r:embed="rId1"/>
        <a:stretch>
          <a:fillRect/>
        </a:stretch>
      </xdr:blipFill>
      <xdr:spPr>
        <a:xfrm>
          <a:off x="19735800" y="241300"/>
          <a:ext cx="853948" cy="8544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10</xdr:row>
      <xdr:rowOff>38100</xdr:rowOff>
    </xdr:from>
    <xdr:ext cx="333375" cy="409575"/>
    <xdr:sp macro="" textlink="">
      <xdr:nvSpPr>
        <xdr:cNvPr id="4" name="Rectangle 1">
          <a:extLst>
            <a:ext uri="{FF2B5EF4-FFF2-40B4-BE49-F238E27FC236}">
              <a16:creationId xmlns:a16="http://schemas.microsoft.com/office/drawing/2014/main" id="{00000000-0008-0000-0300-000004000000}"/>
            </a:ext>
          </a:extLst>
        </xdr:cNvPr>
        <xdr:cNvSpPr/>
      </xdr:nvSpPr>
      <xdr:spPr>
        <a:xfrm>
          <a:off x="201960" y="3486240"/>
          <a:ext cx="342720" cy="402840"/>
        </a:xfrm>
        <a:prstGeom prst="rect">
          <a:avLst/>
        </a:prstGeom>
        <a:solidFill>
          <a:srgbClr val="55C0FF"/>
        </a:solidFill>
        <a:ln w="25400" cap="flat" cmpd="sng" algn="ctr">
          <a:solidFill>
            <a:srgbClr val="000000"/>
          </a:solidFill>
          <a:prstDash val="solid"/>
        </a:ln>
      </xdr:spPr>
      <xdr:style>
        <a:lnRef idx="2">
          <a:schemeClr val="accent3">
            <a:shade val="50000"/>
          </a:schemeClr>
        </a:lnRef>
        <a:fillRef idx="1">
          <a:schemeClr val="accent3"/>
        </a:fillRef>
        <a:effectRef idx="0">
          <a:schemeClr val="accent3"/>
        </a:effectRef>
        <a:fontRef idx="minor"/>
      </xdr:style>
    </xdr:sp>
    <xdr:clientData fLocksWithSheet="0"/>
  </xdr:oneCellAnchor>
  <xdr:oneCellAnchor>
    <xdr:from>
      <xdr:col>1</xdr:col>
      <xdr:colOff>352425</xdr:colOff>
      <xdr:row>10</xdr:row>
      <xdr:rowOff>38100</xdr:rowOff>
    </xdr:from>
    <xdr:ext cx="2181225" cy="409575"/>
    <xdr:sp macro="" textlink="">
      <xdr:nvSpPr>
        <xdr:cNvPr id="5" name="Rectangle 4">
          <a:extLst>
            <a:ext uri="{FF2B5EF4-FFF2-40B4-BE49-F238E27FC236}">
              <a16:creationId xmlns:a16="http://schemas.microsoft.com/office/drawing/2014/main" id="{00000000-0008-0000-0300-000005000000}"/>
            </a:ext>
          </a:extLst>
        </xdr:cNvPr>
        <xdr:cNvSpPr/>
      </xdr:nvSpPr>
      <xdr:spPr>
        <a:xfrm>
          <a:off x="545040" y="3486240"/>
          <a:ext cx="2412360" cy="402840"/>
        </a:xfrm>
        <a:prstGeom prst="rect">
          <a:avLst/>
        </a:prstGeom>
        <a:solidFill>
          <a:schemeClr val="bg1"/>
        </a:solidFill>
        <a:ln w="25400" cap="flat" cmpd="sng" algn="ctr">
          <a:solidFill>
            <a:srgbClr val="000000"/>
          </a:solidFill>
          <a:prstDash val="solid"/>
        </a:ln>
      </xdr:spPr>
      <xdr:style>
        <a:lnRef idx="2">
          <a:schemeClr val="accent3">
            <a:shade val="50000"/>
          </a:schemeClr>
        </a:lnRef>
        <a:fillRef idx="1">
          <a:schemeClr val="accent3"/>
        </a:fillRef>
        <a:effectRef idx="0">
          <a:schemeClr val="accent3"/>
        </a:effectRef>
        <a:fontRef idx="minor"/>
      </xdr:style>
      <xdr:txBody>
        <a:bodyPr vertOverflow="clip" horzOverflow="clip" lIns="90000" tIns="45000" rIns="90000" bIns="45000" anchor="t">
          <a:noAutofit/>
        </a:bodyPr>
        <a:lstStyle/>
        <a:p>
          <a:pPr lvl="0">
            <a:lnSpc>
              <a:spcPct val="100000"/>
            </a:lnSpc>
          </a:pPr>
          <a:r>
            <a:rPr lang="en-GB" sz="1050" b="0" strike="noStrike" spc="-1">
              <a:solidFill>
                <a:srgbClr val="142855"/>
              </a:solidFill>
              <a:latin typeface="Arial"/>
            </a:rPr>
            <a:t>These cells auto-calculate and are locked so you can't edit them.</a:t>
          </a:r>
          <a:endParaRPr lang="en-US" sz="1050" b="0" strike="noStrike" spc="-1">
            <a:latin typeface="Times New Roman"/>
          </a:endParaRPr>
        </a:p>
      </xdr:txBody>
    </xdr:sp>
    <xdr:clientData fLocksWithSheet="0"/>
  </xdr:oneCellAnchor>
  <xdr:oneCellAnchor>
    <xdr:from>
      <xdr:col>1</xdr:col>
      <xdr:colOff>9525</xdr:colOff>
      <xdr:row>12</xdr:row>
      <xdr:rowOff>152400</xdr:rowOff>
    </xdr:from>
    <xdr:ext cx="333375" cy="400050"/>
    <xdr:sp macro="" textlink="">
      <xdr:nvSpPr>
        <xdr:cNvPr id="6" name="Rectangle 5">
          <a:extLst>
            <a:ext uri="{FF2B5EF4-FFF2-40B4-BE49-F238E27FC236}">
              <a16:creationId xmlns:a16="http://schemas.microsoft.com/office/drawing/2014/main" id="{00000000-0008-0000-0300-000006000000}"/>
            </a:ext>
          </a:extLst>
        </xdr:cNvPr>
        <xdr:cNvSpPr/>
      </xdr:nvSpPr>
      <xdr:spPr>
        <a:xfrm>
          <a:off x="201960" y="4044960"/>
          <a:ext cx="342720" cy="397440"/>
        </a:xfrm>
        <a:prstGeom prst="rect">
          <a:avLst/>
        </a:prstGeom>
        <a:solidFill>
          <a:schemeClr val="bg1"/>
        </a:solidFill>
        <a:ln w="19050">
          <a:solidFill>
            <a:srgbClr val="000000"/>
          </a:solidFill>
          <a:prstDash val="solid"/>
        </a:ln>
      </xdr:spPr>
      <xdr:style>
        <a:lnRef idx="2">
          <a:schemeClr val="accent3">
            <a:shade val="50000"/>
          </a:schemeClr>
        </a:lnRef>
        <a:fillRef idx="1">
          <a:schemeClr val="accent3"/>
        </a:fillRef>
        <a:effectRef idx="0">
          <a:schemeClr val="accent3"/>
        </a:effectRef>
        <a:fontRef idx="minor"/>
      </xdr:style>
    </xdr:sp>
    <xdr:clientData fLocksWithSheet="0"/>
  </xdr:oneCellAnchor>
  <xdr:oneCellAnchor>
    <xdr:from>
      <xdr:col>1</xdr:col>
      <xdr:colOff>352425</xdr:colOff>
      <xdr:row>12</xdr:row>
      <xdr:rowOff>152400</xdr:rowOff>
    </xdr:from>
    <xdr:ext cx="2181225" cy="400050"/>
    <xdr:sp macro="" textlink="">
      <xdr:nvSpPr>
        <xdr:cNvPr id="7" name="Rectangle 6">
          <a:extLst>
            <a:ext uri="{FF2B5EF4-FFF2-40B4-BE49-F238E27FC236}">
              <a16:creationId xmlns:a16="http://schemas.microsoft.com/office/drawing/2014/main" id="{00000000-0008-0000-0300-000007000000}"/>
            </a:ext>
          </a:extLst>
        </xdr:cNvPr>
        <xdr:cNvSpPr/>
      </xdr:nvSpPr>
      <xdr:spPr>
        <a:xfrm>
          <a:off x="545040" y="4044960"/>
          <a:ext cx="2412000" cy="397440"/>
        </a:xfrm>
        <a:prstGeom prst="rect">
          <a:avLst/>
        </a:prstGeom>
        <a:solidFill>
          <a:schemeClr val="bg1"/>
        </a:solidFill>
        <a:ln w="25400" cap="flat" cmpd="sng" algn="ctr">
          <a:solidFill>
            <a:srgbClr val="000000"/>
          </a:solidFill>
          <a:prstDash val="solid"/>
        </a:ln>
      </xdr:spPr>
      <xdr:style>
        <a:lnRef idx="2">
          <a:schemeClr val="accent3">
            <a:shade val="50000"/>
          </a:schemeClr>
        </a:lnRef>
        <a:fillRef idx="1">
          <a:schemeClr val="accent3"/>
        </a:fillRef>
        <a:effectRef idx="0">
          <a:schemeClr val="accent3"/>
        </a:effectRef>
        <a:fontRef idx="minor"/>
      </xdr:style>
      <xdr:txBody>
        <a:bodyPr vertOverflow="clip" horzOverflow="clip" lIns="90000" tIns="45000" rIns="90000" bIns="45000" anchor="t">
          <a:noAutofit/>
        </a:bodyPr>
        <a:lstStyle/>
        <a:p>
          <a:pPr lvl="0">
            <a:lnSpc>
              <a:spcPct val="100000"/>
            </a:lnSpc>
          </a:pPr>
          <a:r>
            <a:rPr lang="en-GB" sz="1050" b="0" strike="noStrike" spc="-1">
              <a:solidFill>
                <a:srgbClr val="142855"/>
              </a:solidFill>
              <a:latin typeface="Arial"/>
            </a:rPr>
            <a:t>Insert your own values into these cells</a:t>
          </a:r>
          <a:endParaRPr lang="en-US" sz="1050" b="0" strike="noStrike" spc="-1">
            <a:latin typeface="Times New Roman"/>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12</xdr:row>
      <xdr:rowOff>95250</xdr:rowOff>
    </xdr:from>
    <xdr:ext cx="10687050" cy="1676400"/>
    <xdr:sp macro="" textlink="">
      <xdr:nvSpPr>
        <xdr:cNvPr id="14" name="Rectangle 6">
          <a:extLst>
            <a:ext uri="{FF2B5EF4-FFF2-40B4-BE49-F238E27FC236}">
              <a16:creationId xmlns:a16="http://schemas.microsoft.com/office/drawing/2014/main" id="{00000000-0008-0000-0500-00000E000000}"/>
            </a:ext>
          </a:extLst>
        </xdr:cNvPr>
        <xdr:cNvSpPr/>
      </xdr:nvSpPr>
      <xdr:spPr>
        <a:xfrm>
          <a:off x="289800" y="2957040"/>
          <a:ext cx="12426840" cy="1670400"/>
        </a:xfrm>
        <a:prstGeom prst="rect">
          <a:avLst/>
        </a:prstGeom>
        <a:noFill/>
        <a:ln w="28575">
          <a:solidFill>
            <a:srgbClr val="000000"/>
          </a:solidFill>
          <a:prstDash val="solid"/>
        </a:ln>
      </xdr:spPr>
      <xdr:style>
        <a:lnRef idx="2">
          <a:schemeClr val="accent1">
            <a:shade val="50000"/>
          </a:schemeClr>
        </a:lnRef>
        <a:fillRef idx="1">
          <a:schemeClr val="accent1"/>
        </a:fillRef>
        <a:effectRef idx="0">
          <a:schemeClr val="accent1"/>
        </a:effectRef>
        <a:fontRef idx="minor"/>
      </xdr:style>
    </xdr:sp>
    <xdr:clientData fLocksWithSheet="0"/>
  </xdr:oneCellAnchor>
  <xdr:oneCellAnchor>
    <xdr:from>
      <xdr:col>0</xdr:col>
      <xdr:colOff>314325</xdr:colOff>
      <xdr:row>25</xdr:row>
      <xdr:rowOff>152400</xdr:rowOff>
    </xdr:from>
    <xdr:ext cx="10677525" cy="1314450"/>
    <xdr:sp macro="" textlink="">
      <xdr:nvSpPr>
        <xdr:cNvPr id="15" name="Rectangle 7">
          <a:extLst>
            <a:ext uri="{FF2B5EF4-FFF2-40B4-BE49-F238E27FC236}">
              <a16:creationId xmlns:a16="http://schemas.microsoft.com/office/drawing/2014/main" id="{00000000-0008-0000-0500-00000F000000}"/>
            </a:ext>
          </a:extLst>
        </xdr:cNvPr>
        <xdr:cNvSpPr/>
      </xdr:nvSpPr>
      <xdr:spPr>
        <a:xfrm>
          <a:off x="318960" y="5242680"/>
          <a:ext cx="12417120" cy="1306080"/>
        </a:xfrm>
        <a:prstGeom prst="rect">
          <a:avLst/>
        </a:prstGeom>
        <a:noFill/>
        <a:ln w="28575">
          <a:solidFill>
            <a:srgbClr val="000000"/>
          </a:solidFill>
          <a:prstDash val="solid"/>
        </a:ln>
      </xdr:spPr>
      <xdr:style>
        <a:lnRef idx="2">
          <a:schemeClr val="accent1">
            <a:shade val="50000"/>
          </a:schemeClr>
        </a:lnRef>
        <a:fillRef idx="1">
          <a:schemeClr val="accent1"/>
        </a:fillRef>
        <a:effectRef idx="0">
          <a:schemeClr val="accent1"/>
        </a:effectRef>
        <a:fontRef idx="minor"/>
      </xdr:style>
    </xdr:sp>
    <xdr:clientData fLocksWithSheet="0"/>
  </xdr:oneCellAnchor>
  <xdr:oneCellAnchor>
    <xdr:from>
      <xdr:col>0</xdr:col>
      <xdr:colOff>342900</xdr:colOff>
      <xdr:row>39</xdr:row>
      <xdr:rowOff>38100</xdr:rowOff>
    </xdr:from>
    <xdr:ext cx="10639425" cy="1600200"/>
    <xdr:sp macro="" textlink="">
      <xdr:nvSpPr>
        <xdr:cNvPr id="16" name="Rectangle 8">
          <a:extLst>
            <a:ext uri="{FF2B5EF4-FFF2-40B4-BE49-F238E27FC236}">
              <a16:creationId xmlns:a16="http://schemas.microsoft.com/office/drawing/2014/main" id="{00000000-0008-0000-0500-000010000000}"/>
            </a:ext>
          </a:extLst>
        </xdr:cNvPr>
        <xdr:cNvSpPr/>
      </xdr:nvSpPr>
      <xdr:spPr>
        <a:xfrm>
          <a:off x="348480" y="7974000"/>
          <a:ext cx="12380040" cy="1605960"/>
        </a:xfrm>
        <a:prstGeom prst="rect">
          <a:avLst/>
        </a:prstGeom>
        <a:noFill/>
        <a:ln w="28575">
          <a:solidFill>
            <a:srgbClr val="000000"/>
          </a:solidFill>
          <a:prstDash val="solid"/>
        </a:ln>
      </xdr:spPr>
      <xdr:style>
        <a:lnRef idx="2">
          <a:schemeClr val="accent1">
            <a:shade val="50000"/>
          </a:schemeClr>
        </a:lnRef>
        <a:fillRef idx="1">
          <a:schemeClr val="accent1"/>
        </a:fillRef>
        <a:effectRef idx="0">
          <a:schemeClr val="accent1"/>
        </a:effectRef>
        <a:fontRef idx="minor"/>
      </xdr:style>
    </xdr:sp>
    <xdr:clientData fLocksWithSheet="0"/>
  </xdr:oneCellAnchor>
  <xdr:oneCellAnchor>
    <xdr:from>
      <xdr:col>1</xdr:col>
      <xdr:colOff>9525</xdr:colOff>
      <xdr:row>54</xdr:row>
      <xdr:rowOff>0</xdr:rowOff>
    </xdr:from>
    <xdr:ext cx="10591800" cy="1152525"/>
    <xdr:sp macro="" textlink="">
      <xdr:nvSpPr>
        <xdr:cNvPr id="17" name="Rectangle 9">
          <a:extLst>
            <a:ext uri="{FF2B5EF4-FFF2-40B4-BE49-F238E27FC236}">
              <a16:creationId xmlns:a16="http://schemas.microsoft.com/office/drawing/2014/main" id="{00000000-0008-0000-0500-000011000000}"/>
            </a:ext>
          </a:extLst>
        </xdr:cNvPr>
        <xdr:cNvSpPr/>
      </xdr:nvSpPr>
      <xdr:spPr>
        <a:xfrm>
          <a:off x="380520" y="10756080"/>
          <a:ext cx="12292200" cy="1153080"/>
        </a:xfrm>
        <a:prstGeom prst="rect">
          <a:avLst/>
        </a:prstGeom>
        <a:noFill/>
        <a:ln w="28575">
          <a:solidFill>
            <a:srgbClr val="000000"/>
          </a:solidFill>
          <a:prstDash val="solid"/>
        </a:ln>
      </xdr:spPr>
      <xdr:style>
        <a:lnRef idx="2">
          <a:schemeClr val="accent1">
            <a:shade val="50000"/>
          </a:schemeClr>
        </a:lnRef>
        <a:fillRef idx="1">
          <a:schemeClr val="accent1"/>
        </a:fillRef>
        <a:effectRef idx="0">
          <a:schemeClr val="accent1"/>
        </a:effectRef>
        <a:fontRef idx="minor"/>
      </xdr:style>
    </xdr:sp>
    <xdr:clientData fLocksWithSheet="0"/>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87;&#1072;&#1084;'&#1103;&#1090;&#1082;&#107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ам'ятка"/>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42855"/>
    <pageSetUpPr fitToPage="1"/>
  </sheetPr>
  <dimension ref="A1:Q100"/>
  <sheetViews>
    <sheetView showGridLines="0" workbookViewId="0">
      <selection activeCell="P10" sqref="P10"/>
    </sheetView>
  </sheetViews>
  <sheetFormatPr baseColWidth="10" defaultColWidth="14.5" defaultRowHeight="15" customHeight="1" x14ac:dyDescent="0.2"/>
  <cols>
    <col min="1" max="1" width="4.6640625" customWidth="1"/>
    <col min="2" max="2" width="4" customWidth="1"/>
    <col min="3" max="3" width="4.1640625" customWidth="1"/>
    <col min="4" max="4" width="14.5" customWidth="1"/>
    <col min="5" max="12" width="8.6640625" customWidth="1"/>
    <col min="13" max="13" width="33" customWidth="1"/>
    <col min="14" max="14" width="45.6640625" customWidth="1"/>
    <col min="15" max="15" width="5" customWidth="1"/>
    <col min="16" max="17" width="8.6640625" customWidth="1"/>
  </cols>
  <sheetData>
    <row r="1" spans="1:17" ht="13.5" customHeight="1" x14ac:dyDescent="0.2">
      <c r="A1" s="1"/>
      <c r="B1" s="2"/>
      <c r="C1" s="1"/>
      <c r="D1" s="1"/>
      <c r="E1" s="1"/>
      <c r="F1" s="1"/>
      <c r="G1" s="1"/>
      <c r="H1" s="1"/>
      <c r="I1" s="1"/>
      <c r="J1" s="1"/>
      <c r="K1" s="1"/>
      <c r="L1" s="1"/>
      <c r="M1" s="1"/>
      <c r="N1" s="1"/>
      <c r="O1" s="1"/>
      <c r="P1" s="3"/>
      <c r="Q1" s="3"/>
    </row>
    <row r="2" spans="1:17" ht="16.5" customHeight="1" x14ac:dyDescent="0.2">
      <c r="A2" s="257"/>
      <c r="B2" s="247"/>
      <c r="C2" s="247"/>
      <c r="D2" s="247"/>
      <c r="E2" s="247"/>
      <c r="F2" s="247"/>
      <c r="G2" s="247"/>
      <c r="H2" s="247"/>
      <c r="I2" s="248"/>
      <c r="J2" s="258"/>
      <c r="K2" s="247"/>
      <c r="L2" s="247"/>
      <c r="M2" s="247"/>
      <c r="N2" s="248"/>
      <c r="O2" s="1"/>
      <c r="P2" s="3"/>
      <c r="Q2" s="3"/>
    </row>
    <row r="3" spans="1:17" ht="19.5" customHeight="1" x14ac:dyDescent="0.2">
      <c r="A3" s="1"/>
      <c r="B3" s="4"/>
      <c r="C3" s="1"/>
      <c r="D3" s="1"/>
      <c r="E3" s="1"/>
      <c r="F3" s="1"/>
      <c r="G3" s="1"/>
      <c r="H3" s="1"/>
      <c r="I3" s="1"/>
      <c r="J3" s="1"/>
      <c r="K3" s="1"/>
      <c r="L3" s="1"/>
      <c r="M3" s="1"/>
      <c r="N3" s="1"/>
      <c r="O3" s="1"/>
      <c r="P3" s="3"/>
      <c r="Q3" s="3"/>
    </row>
    <row r="4" spans="1:17" ht="24.75" customHeight="1" x14ac:dyDescent="0.2">
      <c r="A4" s="1"/>
      <c r="B4" s="259" t="s">
        <v>0</v>
      </c>
      <c r="C4" s="247"/>
      <c r="D4" s="247"/>
      <c r="E4" s="247"/>
      <c r="F4" s="247"/>
      <c r="G4" s="247"/>
      <c r="H4" s="247"/>
      <c r="I4" s="247"/>
      <c r="J4" s="247"/>
      <c r="K4" s="247"/>
      <c r="L4" s="247"/>
      <c r="M4" s="247"/>
      <c r="N4" s="247"/>
      <c r="O4" s="248"/>
      <c r="P4" s="3"/>
      <c r="Q4" s="3"/>
    </row>
    <row r="5" spans="1:17" ht="80.25" customHeight="1" x14ac:dyDescent="0.2">
      <c r="A5" s="1"/>
      <c r="B5" s="260" t="s">
        <v>1</v>
      </c>
      <c r="C5" s="261"/>
      <c r="D5" s="261"/>
      <c r="E5" s="261"/>
      <c r="F5" s="261"/>
      <c r="G5" s="261"/>
      <c r="H5" s="261"/>
      <c r="I5" s="261"/>
      <c r="J5" s="261"/>
      <c r="K5" s="261"/>
      <c r="L5" s="261"/>
      <c r="M5" s="261"/>
      <c r="N5" s="262"/>
      <c r="O5" s="5"/>
      <c r="P5" s="3"/>
      <c r="Q5" s="3"/>
    </row>
    <row r="6" spans="1:17" ht="13.5" customHeight="1" x14ac:dyDescent="0.2">
      <c r="A6" s="1"/>
      <c r="B6" s="6"/>
      <c r="C6" s="7"/>
      <c r="D6" s="7"/>
      <c r="E6" s="7"/>
      <c r="F6" s="7"/>
      <c r="G6" s="8"/>
      <c r="H6" s="8"/>
      <c r="I6" s="8"/>
      <c r="J6" s="9"/>
      <c r="K6" s="7"/>
      <c r="L6" s="7"/>
      <c r="M6" s="7"/>
      <c r="N6" s="7"/>
      <c r="O6" s="1"/>
      <c r="P6" s="3"/>
      <c r="Q6" s="3"/>
    </row>
    <row r="7" spans="1:17" ht="13.5" customHeight="1" x14ac:dyDescent="0.2">
      <c r="A7" s="1"/>
      <c r="B7" s="2"/>
      <c r="C7" s="10"/>
      <c r="D7" s="10"/>
      <c r="E7" s="10"/>
      <c r="F7" s="10"/>
      <c r="G7" s="10"/>
      <c r="H7" s="10"/>
      <c r="I7" s="10"/>
      <c r="J7" s="10"/>
      <c r="K7" s="10"/>
      <c r="L7" s="10"/>
      <c r="M7" s="10"/>
      <c r="N7" s="10"/>
      <c r="O7" s="11"/>
      <c r="P7" s="3"/>
      <c r="Q7" s="3"/>
    </row>
    <row r="8" spans="1:17" ht="23" x14ac:dyDescent="0.2">
      <c r="A8" s="1"/>
      <c r="B8" s="255" t="s">
        <v>2</v>
      </c>
      <c r="C8" s="247"/>
      <c r="D8" s="247"/>
      <c r="E8" s="247"/>
      <c r="F8" s="247"/>
      <c r="G8" s="247"/>
      <c r="H8" s="247"/>
      <c r="I8" s="247"/>
      <c r="J8" s="247"/>
      <c r="K8" s="247"/>
      <c r="L8" s="247"/>
      <c r="M8" s="247"/>
      <c r="N8" s="248"/>
      <c r="O8" s="1"/>
      <c r="P8" s="3"/>
      <c r="Q8" s="3"/>
    </row>
    <row r="9" spans="1:17" ht="13.5" customHeight="1" x14ac:dyDescent="0.2">
      <c r="A9" s="1"/>
      <c r="B9" s="12"/>
      <c r="C9" s="13"/>
      <c r="D9" s="13"/>
      <c r="E9" s="13"/>
      <c r="F9" s="13"/>
      <c r="G9" s="13"/>
      <c r="H9" s="13"/>
      <c r="I9" s="13"/>
      <c r="J9" s="13"/>
      <c r="K9" s="13"/>
      <c r="L9" s="13"/>
      <c r="M9" s="13"/>
      <c r="N9" s="13"/>
      <c r="O9" s="1"/>
      <c r="P9" s="3"/>
      <c r="Q9" s="3"/>
    </row>
    <row r="10" spans="1:17" ht="47.25" customHeight="1" x14ac:dyDescent="0.2">
      <c r="A10" s="1"/>
      <c r="B10" s="14" t="s">
        <v>3</v>
      </c>
      <c r="C10" s="256" t="s">
        <v>4</v>
      </c>
      <c r="D10" s="247"/>
      <c r="E10" s="247"/>
      <c r="F10" s="247"/>
      <c r="G10" s="247"/>
      <c r="H10" s="247"/>
      <c r="I10" s="247"/>
      <c r="J10" s="247"/>
      <c r="K10" s="247"/>
      <c r="L10" s="247"/>
      <c r="M10" s="247"/>
      <c r="N10" s="248"/>
      <c r="O10" s="15"/>
      <c r="P10" s="16"/>
      <c r="Q10" s="3"/>
    </row>
    <row r="11" spans="1:17" ht="35.25" customHeight="1" x14ac:dyDescent="0.2">
      <c r="A11" s="1"/>
      <c r="B11" s="14" t="s">
        <v>3</v>
      </c>
      <c r="C11" s="246" t="s">
        <v>5</v>
      </c>
      <c r="D11" s="247"/>
      <c r="E11" s="247"/>
      <c r="F11" s="247"/>
      <c r="G11" s="247"/>
      <c r="H11" s="247"/>
      <c r="I11" s="247"/>
      <c r="J11" s="247"/>
      <c r="K11" s="247"/>
      <c r="L11" s="247"/>
      <c r="M11" s="247"/>
      <c r="N11" s="248"/>
      <c r="O11" s="17"/>
      <c r="P11" s="11"/>
      <c r="Q11" s="3"/>
    </row>
    <row r="12" spans="1:17" ht="34.5" customHeight="1" x14ac:dyDescent="0.2">
      <c r="A12" s="1"/>
      <c r="B12" s="14" t="s">
        <v>3</v>
      </c>
      <c r="C12" s="246" t="s">
        <v>6</v>
      </c>
      <c r="D12" s="247"/>
      <c r="E12" s="247"/>
      <c r="F12" s="247"/>
      <c r="G12" s="247"/>
      <c r="H12" s="247"/>
      <c r="I12" s="247"/>
      <c r="J12" s="247"/>
      <c r="K12" s="247"/>
      <c r="L12" s="247"/>
      <c r="M12" s="247"/>
      <c r="N12" s="248"/>
      <c r="O12" s="15"/>
      <c r="P12" s="11"/>
      <c r="Q12" s="3"/>
    </row>
    <row r="13" spans="1:17" ht="33" customHeight="1" x14ac:dyDescent="0.2">
      <c r="A13" s="1"/>
      <c r="B13" s="14" t="s">
        <v>3</v>
      </c>
      <c r="C13" s="246" t="s">
        <v>7</v>
      </c>
      <c r="D13" s="247"/>
      <c r="E13" s="247"/>
      <c r="F13" s="247"/>
      <c r="G13" s="247"/>
      <c r="H13" s="247"/>
      <c r="I13" s="247"/>
      <c r="J13" s="247"/>
      <c r="K13" s="247"/>
      <c r="L13" s="247"/>
      <c r="M13" s="247"/>
      <c r="N13" s="248"/>
      <c r="O13" s="1"/>
      <c r="P13" s="11"/>
      <c r="Q13" s="3"/>
    </row>
    <row r="14" spans="1:17" ht="24" customHeight="1" x14ac:dyDescent="0.2">
      <c r="A14" s="1"/>
      <c r="B14" s="14" t="s">
        <v>3</v>
      </c>
      <c r="C14" s="249" t="s">
        <v>8</v>
      </c>
      <c r="D14" s="247"/>
      <c r="E14" s="247"/>
      <c r="F14" s="247"/>
      <c r="G14" s="247"/>
      <c r="H14" s="247"/>
      <c r="I14" s="247"/>
      <c r="J14" s="247"/>
      <c r="K14" s="247"/>
      <c r="L14" s="247"/>
      <c r="M14" s="247"/>
      <c r="N14" s="248"/>
      <c r="O14" s="10"/>
      <c r="P14" s="11"/>
      <c r="Q14" s="3"/>
    </row>
    <row r="15" spans="1:17" ht="27" customHeight="1" x14ac:dyDescent="0.2">
      <c r="A15" s="1"/>
      <c r="B15" s="14" t="s">
        <v>3</v>
      </c>
      <c r="C15" s="252" t="s">
        <v>9</v>
      </c>
      <c r="D15" s="253"/>
      <c r="E15" s="253"/>
      <c r="F15" s="253"/>
      <c r="G15" s="253"/>
      <c r="H15" s="253"/>
      <c r="I15" s="253"/>
      <c r="J15" s="253"/>
      <c r="K15" s="253"/>
      <c r="L15" s="253"/>
      <c r="M15" s="253"/>
      <c r="N15" s="254"/>
      <c r="O15" s="15"/>
      <c r="P15" s="11"/>
      <c r="Q15" s="3"/>
    </row>
    <row r="16" spans="1:17" ht="13.5" customHeight="1" x14ac:dyDescent="0.2">
      <c r="A16" s="1"/>
      <c r="B16" s="14"/>
      <c r="C16" s="13"/>
      <c r="D16" s="13"/>
      <c r="E16" s="13"/>
      <c r="F16" s="13"/>
      <c r="G16" s="13"/>
      <c r="H16" s="13"/>
      <c r="I16" s="13"/>
      <c r="J16" s="13"/>
      <c r="K16" s="13"/>
      <c r="L16" s="13"/>
      <c r="M16" s="13"/>
      <c r="N16" s="13"/>
      <c r="O16" s="1"/>
      <c r="P16" s="1"/>
      <c r="Q16" s="1"/>
    </row>
    <row r="17" spans="1:17" ht="14.25" customHeight="1" x14ac:dyDescent="0.2">
      <c r="A17" s="1"/>
      <c r="B17" s="14" t="s">
        <v>3</v>
      </c>
      <c r="C17" s="251" t="s">
        <v>10</v>
      </c>
      <c r="D17" s="247"/>
      <c r="E17" s="247"/>
      <c r="F17" s="247"/>
      <c r="G17" s="247"/>
      <c r="H17" s="247"/>
      <c r="I17" s="247"/>
      <c r="J17" s="247"/>
      <c r="K17" s="247"/>
      <c r="L17" s="247"/>
      <c r="M17" s="247"/>
      <c r="N17" s="248"/>
      <c r="O17" s="1"/>
      <c r="P17" s="1"/>
      <c r="Q17" s="1"/>
    </row>
    <row r="18" spans="1:17" ht="13.5" customHeight="1" x14ac:dyDescent="0.2">
      <c r="A18" s="1"/>
      <c r="B18" s="14"/>
      <c r="C18" s="250"/>
      <c r="D18" s="247"/>
      <c r="E18" s="247"/>
      <c r="F18" s="247"/>
      <c r="G18" s="247"/>
      <c r="H18" s="247"/>
      <c r="I18" s="247"/>
      <c r="J18" s="247"/>
      <c r="K18" s="247"/>
      <c r="L18" s="247"/>
      <c r="M18" s="247"/>
      <c r="N18" s="248"/>
      <c r="O18" s="1"/>
      <c r="P18" s="1"/>
      <c r="Q18" s="1"/>
    </row>
    <row r="19" spans="1:17" ht="13.5" customHeight="1" x14ac:dyDescent="0.2">
      <c r="A19" s="1"/>
      <c r="B19" s="2"/>
      <c r="C19" s="1"/>
      <c r="D19" s="1"/>
      <c r="E19" s="1"/>
      <c r="F19" s="1"/>
      <c r="G19" s="1"/>
      <c r="H19" s="1"/>
      <c r="I19" s="1"/>
      <c r="J19" s="1"/>
      <c r="K19" s="1"/>
      <c r="L19" s="1"/>
      <c r="M19" s="1"/>
      <c r="N19" s="1"/>
      <c r="O19" s="1"/>
      <c r="P19" s="1"/>
      <c r="Q19" s="1"/>
    </row>
    <row r="20" spans="1:17" ht="23" x14ac:dyDescent="0.2">
      <c r="A20" s="1"/>
      <c r="B20" s="255" t="s">
        <v>11</v>
      </c>
      <c r="C20" s="247"/>
      <c r="D20" s="247"/>
      <c r="E20" s="247"/>
      <c r="F20" s="247"/>
      <c r="G20" s="247"/>
      <c r="H20" s="247"/>
      <c r="I20" s="247"/>
      <c r="J20" s="247"/>
      <c r="K20" s="247"/>
      <c r="L20" s="247"/>
      <c r="M20" s="247"/>
      <c r="N20" s="248"/>
      <c r="O20" s="1"/>
      <c r="P20" s="1"/>
      <c r="Q20" s="1"/>
    </row>
    <row r="21" spans="1:17" ht="13.5" customHeight="1" x14ac:dyDescent="0.2">
      <c r="A21" s="1"/>
      <c r="B21" s="2"/>
      <c r="C21" s="1"/>
      <c r="D21" s="1"/>
      <c r="E21" s="1"/>
      <c r="F21" s="1"/>
      <c r="G21" s="1"/>
      <c r="H21" s="1"/>
      <c r="I21" s="1"/>
      <c r="J21" s="1"/>
      <c r="K21" s="1"/>
      <c r="L21" s="1"/>
      <c r="M21" s="1"/>
      <c r="N21" s="1"/>
      <c r="O21" s="1"/>
      <c r="P21" s="1"/>
      <c r="Q21" s="1"/>
    </row>
    <row r="22" spans="1:17" ht="81.75" customHeight="1" x14ac:dyDescent="0.2">
      <c r="A22" s="3"/>
      <c r="B22" s="14" t="s">
        <v>3</v>
      </c>
      <c r="C22" s="256" t="s">
        <v>12</v>
      </c>
      <c r="D22" s="247"/>
      <c r="E22" s="247"/>
      <c r="F22" s="247"/>
      <c r="G22" s="247"/>
      <c r="H22" s="247"/>
      <c r="I22" s="247"/>
      <c r="J22" s="247"/>
      <c r="K22" s="247"/>
      <c r="L22" s="247"/>
      <c r="M22" s="247"/>
      <c r="N22" s="248"/>
      <c r="O22" s="3"/>
      <c r="P22" s="3"/>
      <c r="Q22" s="3"/>
    </row>
    <row r="23" spans="1:17" ht="13.5" customHeight="1" x14ac:dyDescent="0.2">
      <c r="A23" s="3"/>
      <c r="B23" s="14"/>
      <c r="C23" s="256"/>
      <c r="D23" s="247"/>
      <c r="E23" s="247"/>
      <c r="F23" s="247"/>
      <c r="G23" s="247"/>
      <c r="H23" s="247"/>
      <c r="I23" s="247"/>
      <c r="J23" s="247"/>
      <c r="K23" s="247"/>
      <c r="L23" s="247"/>
      <c r="M23" s="247"/>
      <c r="N23" s="248"/>
      <c r="O23" s="3"/>
      <c r="P23" s="3"/>
      <c r="Q23" s="3"/>
    </row>
    <row r="24" spans="1:17" ht="13.5" customHeight="1" x14ac:dyDescent="0.2">
      <c r="A24" s="3"/>
      <c r="B24" s="14"/>
      <c r="C24" s="256"/>
      <c r="D24" s="247"/>
      <c r="E24" s="247"/>
      <c r="F24" s="247"/>
      <c r="G24" s="247"/>
      <c r="H24" s="247"/>
      <c r="I24" s="247"/>
      <c r="J24" s="247"/>
      <c r="K24" s="247"/>
      <c r="L24" s="247"/>
      <c r="M24" s="247"/>
      <c r="N24" s="248"/>
      <c r="O24" s="3"/>
      <c r="P24" s="3"/>
      <c r="Q24" s="3"/>
    </row>
    <row r="25" spans="1:17" ht="13.5" customHeight="1" x14ac:dyDescent="0.2">
      <c r="A25" s="3"/>
      <c r="B25" s="4"/>
      <c r="C25" s="3"/>
      <c r="D25" s="3"/>
      <c r="E25" s="3"/>
      <c r="F25" s="3"/>
      <c r="G25" s="3"/>
      <c r="H25" s="3"/>
      <c r="I25" s="3"/>
      <c r="J25" s="3"/>
      <c r="K25" s="3"/>
      <c r="L25" s="3"/>
      <c r="M25" s="3"/>
      <c r="N25" s="3"/>
      <c r="O25" s="3"/>
      <c r="P25" s="3"/>
      <c r="Q25" s="3"/>
    </row>
    <row r="26" spans="1:17" ht="13.5" customHeight="1" x14ac:dyDescent="0.2">
      <c r="A26" s="3"/>
      <c r="B26" s="4"/>
      <c r="C26" s="3"/>
      <c r="D26" s="3"/>
      <c r="E26" s="3"/>
      <c r="F26" s="3"/>
      <c r="G26" s="3"/>
      <c r="H26" s="3"/>
      <c r="I26" s="3"/>
      <c r="J26" s="3"/>
      <c r="K26" s="3"/>
      <c r="L26" s="3"/>
      <c r="M26" s="3"/>
      <c r="N26" s="3"/>
      <c r="O26" s="3"/>
      <c r="P26" s="3"/>
      <c r="Q26" s="3"/>
    </row>
    <row r="27" spans="1:17" ht="31.5" customHeight="1" x14ac:dyDescent="0.2">
      <c r="A27" s="3"/>
      <c r="B27" s="4"/>
      <c r="C27" s="3"/>
      <c r="D27" s="3"/>
      <c r="E27" s="3"/>
      <c r="F27" s="3"/>
      <c r="G27" s="3"/>
      <c r="H27" s="3"/>
      <c r="I27" s="3"/>
      <c r="J27" s="3"/>
      <c r="K27" s="3"/>
      <c r="L27" s="3"/>
      <c r="M27" s="3"/>
      <c r="N27" s="3"/>
      <c r="O27" s="3"/>
      <c r="P27" s="3"/>
      <c r="Q27" s="3"/>
    </row>
    <row r="28" spans="1:17" ht="13.5" customHeight="1" x14ac:dyDescent="0.2">
      <c r="A28" s="3"/>
      <c r="B28" s="4"/>
      <c r="C28" s="3"/>
      <c r="D28" s="3"/>
      <c r="E28" s="3"/>
      <c r="F28" s="3"/>
      <c r="G28" s="3"/>
      <c r="H28" s="3"/>
      <c r="I28" s="3"/>
      <c r="J28" s="3"/>
      <c r="K28" s="3"/>
      <c r="L28" s="3"/>
      <c r="M28" s="3"/>
      <c r="N28" s="3"/>
      <c r="O28" s="3"/>
      <c r="P28" s="3"/>
      <c r="Q28" s="3"/>
    </row>
    <row r="29" spans="1:17" ht="13.5" customHeight="1" x14ac:dyDescent="0.2">
      <c r="A29" s="3"/>
      <c r="B29" s="4"/>
      <c r="C29" s="3"/>
      <c r="D29" s="3"/>
      <c r="E29" s="3"/>
      <c r="F29" s="3"/>
      <c r="G29" s="3"/>
      <c r="H29" s="3"/>
      <c r="I29" s="3"/>
      <c r="J29" s="3"/>
      <c r="K29" s="3"/>
      <c r="L29" s="3"/>
      <c r="M29" s="3"/>
      <c r="N29" s="3"/>
      <c r="O29" s="3"/>
      <c r="P29" s="3"/>
      <c r="Q29" s="3"/>
    </row>
    <row r="30" spans="1:17" ht="13.5" customHeight="1" x14ac:dyDescent="0.2">
      <c r="A30" s="3"/>
      <c r="B30" s="4"/>
      <c r="C30" s="3"/>
      <c r="D30" s="3"/>
      <c r="E30" s="3"/>
      <c r="F30" s="3"/>
      <c r="G30" s="3"/>
      <c r="H30" s="3"/>
      <c r="I30" s="3"/>
      <c r="J30" s="3"/>
      <c r="K30" s="3"/>
      <c r="L30" s="3"/>
      <c r="M30" s="3"/>
      <c r="N30" s="3"/>
      <c r="O30" s="3"/>
      <c r="P30" s="3"/>
      <c r="Q30" s="3"/>
    </row>
    <row r="31" spans="1:17" ht="13.5" customHeight="1" x14ac:dyDescent="0.2">
      <c r="A31" s="3"/>
      <c r="B31" s="4"/>
      <c r="C31" s="3"/>
      <c r="D31" s="3"/>
      <c r="E31" s="3"/>
      <c r="F31" s="3"/>
      <c r="G31" s="3"/>
      <c r="H31" s="3"/>
      <c r="I31" s="3"/>
      <c r="J31" s="3"/>
      <c r="K31" s="3"/>
      <c r="L31" s="3"/>
      <c r="M31" s="3"/>
      <c r="N31" s="3"/>
      <c r="O31" s="3"/>
      <c r="P31" s="3"/>
      <c r="Q31" s="3"/>
    </row>
    <row r="32" spans="1:17" ht="13.5" customHeight="1" x14ac:dyDescent="0.2">
      <c r="A32" s="3"/>
      <c r="B32" s="14"/>
      <c r="C32" s="246"/>
      <c r="D32" s="247"/>
      <c r="E32" s="247"/>
      <c r="F32" s="247"/>
      <c r="G32" s="247"/>
      <c r="H32" s="247"/>
      <c r="I32" s="247"/>
      <c r="J32" s="247"/>
      <c r="K32" s="247"/>
      <c r="L32" s="247"/>
      <c r="M32" s="247"/>
      <c r="N32" s="248"/>
      <c r="O32" s="3"/>
      <c r="P32" s="3"/>
      <c r="Q32" s="3"/>
    </row>
    <row r="33" spans="1:17" ht="13.5" customHeight="1" x14ac:dyDescent="0.2">
      <c r="A33" s="3"/>
      <c r="B33" s="4"/>
      <c r="C33" s="3"/>
      <c r="D33" s="3"/>
      <c r="E33" s="3"/>
      <c r="F33" s="3"/>
      <c r="G33" s="3"/>
      <c r="H33" s="3"/>
      <c r="I33" s="3"/>
      <c r="J33" s="3"/>
      <c r="K33" s="3"/>
      <c r="L33" s="3"/>
      <c r="M33" s="3"/>
      <c r="N33" s="3"/>
      <c r="O33" s="3"/>
      <c r="P33" s="3"/>
      <c r="Q33" s="3"/>
    </row>
    <row r="34" spans="1:17" ht="13.5" customHeight="1" x14ac:dyDescent="0.2">
      <c r="A34" s="3"/>
      <c r="B34" s="4"/>
      <c r="C34" s="3"/>
      <c r="D34" s="3"/>
      <c r="E34" s="3"/>
      <c r="F34" s="3"/>
      <c r="G34" s="3"/>
      <c r="H34" s="3"/>
      <c r="I34" s="3"/>
      <c r="J34" s="3"/>
      <c r="K34" s="3"/>
      <c r="L34" s="3"/>
      <c r="M34" s="3"/>
      <c r="N34" s="3"/>
      <c r="O34" s="3"/>
      <c r="P34" s="3"/>
      <c r="Q34" s="3"/>
    </row>
    <row r="35" spans="1:17" ht="13.5" customHeight="1" x14ac:dyDescent="0.2">
      <c r="A35" s="3"/>
      <c r="B35" s="4"/>
      <c r="C35" s="3"/>
      <c r="D35" s="3"/>
      <c r="E35" s="3"/>
      <c r="F35" s="3"/>
      <c r="G35" s="3"/>
      <c r="H35" s="3"/>
      <c r="I35" s="3"/>
      <c r="J35" s="3"/>
      <c r="K35" s="3"/>
      <c r="L35" s="3"/>
      <c r="M35" s="3"/>
      <c r="N35" s="3"/>
      <c r="O35" s="3"/>
      <c r="P35" s="3"/>
      <c r="Q35" s="3"/>
    </row>
    <row r="36" spans="1:17" ht="13.5" customHeight="1" x14ac:dyDescent="0.2">
      <c r="A36" s="3"/>
      <c r="B36" s="4"/>
      <c r="C36" s="3"/>
      <c r="D36" s="3"/>
      <c r="E36" s="3"/>
      <c r="F36" s="3"/>
      <c r="G36" s="3"/>
      <c r="H36" s="3"/>
      <c r="I36" s="3"/>
      <c r="J36" s="3"/>
      <c r="K36" s="3"/>
      <c r="L36" s="3"/>
      <c r="M36" s="3"/>
      <c r="N36" s="3"/>
      <c r="O36" s="3"/>
      <c r="P36" s="3"/>
      <c r="Q36" s="3"/>
    </row>
    <row r="37" spans="1:17" ht="13.5" customHeight="1" x14ac:dyDescent="0.2">
      <c r="A37" s="3"/>
      <c r="B37" s="4"/>
      <c r="C37" s="3"/>
      <c r="D37" s="3"/>
      <c r="E37" s="3"/>
      <c r="F37" s="3"/>
      <c r="G37" s="3"/>
      <c r="H37" s="3"/>
      <c r="I37" s="3"/>
      <c r="J37" s="3"/>
      <c r="K37" s="3"/>
      <c r="L37" s="3"/>
      <c r="M37" s="3"/>
      <c r="N37" s="3"/>
      <c r="O37" s="3"/>
      <c r="P37" s="3"/>
      <c r="Q37" s="3"/>
    </row>
    <row r="38" spans="1:17" ht="13.5" customHeight="1" x14ac:dyDescent="0.2">
      <c r="A38" s="3"/>
      <c r="B38" s="4"/>
      <c r="C38" s="3"/>
      <c r="D38" s="3"/>
      <c r="E38" s="3"/>
      <c r="F38" s="3"/>
      <c r="G38" s="3"/>
      <c r="H38" s="3"/>
      <c r="I38" s="3"/>
      <c r="J38" s="3"/>
      <c r="K38" s="3"/>
      <c r="L38" s="3"/>
      <c r="M38" s="3"/>
      <c r="N38" s="3"/>
      <c r="O38" s="3"/>
      <c r="P38" s="3"/>
      <c r="Q38" s="3"/>
    </row>
    <row r="39" spans="1:17" ht="13.5" customHeight="1" x14ac:dyDescent="0.2">
      <c r="A39" s="3"/>
      <c r="B39" s="4"/>
      <c r="C39" s="3"/>
      <c r="D39" s="3"/>
      <c r="E39" s="3"/>
      <c r="F39" s="3"/>
      <c r="G39" s="3"/>
      <c r="H39" s="3"/>
      <c r="I39" s="3"/>
      <c r="J39" s="3"/>
      <c r="K39" s="3"/>
      <c r="L39" s="3"/>
      <c r="M39" s="3"/>
      <c r="N39" s="3"/>
      <c r="O39" s="3"/>
      <c r="P39" s="3"/>
      <c r="Q39" s="3"/>
    </row>
    <row r="40" spans="1:17" ht="13.5" customHeight="1" x14ac:dyDescent="0.2">
      <c r="A40" s="3"/>
      <c r="B40" s="4"/>
      <c r="C40" s="3"/>
      <c r="D40" s="3"/>
      <c r="E40" s="3"/>
      <c r="F40" s="3"/>
      <c r="G40" s="3"/>
      <c r="H40" s="3"/>
      <c r="I40" s="3"/>
      <c r="J40" s="3"/>
      <c r="K40" s="3"/>
      <c r="L40" s="3"/>
      <c r="M40" s="3"/>
      <c r="N40" s="3"/>
      <c r="O40" s="3"/>
      <c r="P40" s="3"/>
      <c r="Q40" s="3"/>
    </row>
    <row r="41" spans="1:17" ht="13.5" customHeight="1" x14ac:dyDescent="0.2">
      <c r="A41" s="3"/>
      <c r="B41" s="4"/>
      <c r="C41" s="3"/>
      <c r="D41" s="3"/>
      <c r="E41" s="3"/>
      <c r="F41" s="3"/>
      <c r="G41" s="3"/>
      <c r="H41" s="3"/>
      <c r="I41" s="3"/>
      <c r="J41" s="3"/>
      <c r="K41" s="3"/>
      <c r="L41" s="3"/>
      <c r="M41" s="3"/>
      <c r="N41" s="3"/>
      <c r="O41" s="3"/>
      <c r="P41" s="3"/>
      <c r="Q41" s="3"/>
    </row>
    <row r="42" spans="1:17" ht="13.5" customHeight="1" x14ac:dyDescent="0.2">
      <c r="A42" s="3"/>
      <c r="B42" s="14"/>
      <c r="C42" s="246"/>
      <c r="D42" s="247"/>
      <c r="E42" s="247"/>
      <c r="F42" s="247"/>
      <c r="G42" s="247"/>
      <c r="H42" s="247"/>
      <c r="I42" s="247"/>
      <c r="J42" s="247"/>
      <c r="K42" s="247"/>
      <c r="L42" s="247"/>
      <c r="M42" s="247"/>
      <c r="N42" s="248"/>
      <c r="O42" s="3"/>
      <c r="P42" s="3"/>
      <c r="Q42" s="3"/>
    </row>
    <row r="43" spans="1:17" ht="48.75" customHeight="1" x14ac:dyDescent="0.2">
      <c r="A43" s="3"/>
      <c r="B43" s="4"/>
      <c r="C43" s="3"/>
      <c r="D43" s="3"/>
      <c r="E43" s="3"/>
      <c r="F43" s="3"/>
      <c r="G43" s="3"/>
      <c r="H43" s="3"/>
      <c r="I43" s="3"/>
      <c r="J43" s="3"/>
      <c r="K43" s="3"/>
      <c r="L43" s="3"/>
      <c r="M43" s="3"/>
      <c r="N43" s="3"/>
      <c r="O43" s="3"/>
      <c r="P43" s="3"/>
      <c r="Q43" s="3"/>
    </row>
    <row r="44" spans="1:17" ht="13.5" customHeight="1" x14ac:dyDescent="0.2">
      <c r="A44" s="3"/>
      <c r="B44" s="4"/>
      <c r="C44" s="3"/>
      <c r="D44" s="3"/>
      <c r="E44" s="3"/>
      <c r="F44" s="3"/>
      <c r="G44" s="3"/>
      <c r="H44" s="3"/>
      <c r="I44" s="3"/>
      <c r="J44" s="3"/>
      <c r="K44" s="3"/>
      <c r="L44" s="3"/>
      <c r="M44" s="3"/>
      <c r="N44" s="3"/>
      <c r="O44" s="3"/>
      <c r="P44" s="3"/>
      <c r="Q44" s="3"/>
    </row>
    <row r="45" spans="1:17" ht="13.5" customHeight="1" x14ac:dyDescent="0.2">
      <c r="A45" s="3"/>
      <c r="B45" s="4"/>
      <c r="C45" s="3"/>
      <c r="D45" s="3"/>
      <c r="E45" s="3"/>
      <c r="F45" s="3"/>
      <c r="G45" s="3"/>
      <c r="H45" s="3"/>
      <c r="I45" s="3"/>
      <c r="J45" s="3"/>
      <c r="K45" s="3"/>
      <c r="L45" s="3"/>
      <c r="M45" s="3"/>
      <c r="N45" s="3"/>
      <c r="O45" s="3"/>
      <c r="P45" s="3"/>
      <c r="Q45" s="3"/>
    </row>
    <row r="46" spans="1:17" ht="13.5" customHeight="1" x14ac:dyDescent="0.2">
      <c r="A46" s="3"/>
      <c r="B46" s="4"/>
      <c r="C46" s="3"/>
      <c r="D46" s="3"/>
      <c r="E46" s="3"/>
      <c r="F46" s="3"/>
      <c r="G46" s="3"/>
      <c r="H46" s="3"/>
      <c r="I46" s="3"/>
      <c r="J46" s="3"/>
      <c r="K46" s="3"/>
      <c r="L46" s="3"/>
      <c r="M46" s="3"/>
      <c r="N46" s="3"/>
      <c r="O46" s="3"/>
      <c r="P46" s="3"/>
      <c r="Q46" s="3"/>
    </row>
    <row r="47" spans="1:17" ht="13.5" customHeight="1" x14ac:dyDescent="0.2">
      <c r="A47" s="3"/>
      <c r="B47" s="4"/>
      <c r="C47" s="3"/>
      <c r="D47" s="3"/>
      <c r="E47" s="3"/>
      <c r="F47" s="3"/>
      <c r="G47" s="3"/>
      <c r="H47" s="3"/>
      <c r="I47" s="3"/>
      <c r="J47" s="3"/>
      <c r="K47" s="3"/>
      <c r="L47" s="3"/>
      <c r="M47" s="3"/>
      <c r="N47" s="3"/>
      <c r="O47" s="3"/>
      <c r="P47" s="3"/>
      <c r="Q47" s="3"/>
    </row>
    <row r="48" spans="1:17" ht="13.5" customHeight="1" x14ac:dyDescent="0.2">
      <c r="A48" s="3"/>
      <c r="B48" s="4"/>
      <c r="C48" s="3"/>
      <c r="D48" s="3"/>
      <c r="E48" s="3"/>
      <c r="F48" s="3"/>
      <c r="G48" s="3"/>
      <c r="H48" s="3"/>
      <c r="I48" s="3"/>
      <c r="J48" s="3"/>
      <c r="K48" s="3"/>
      <c r="L48" s="3"/>
      <c r="M48" s="3"/>
      <c r="N48" s="3"/>
      <c r="O48" s="3"/>
      <c r="P48" s="3"/>
      <c r="Q48" s="3"/>
    </row>
    <row r="49" spans="1:17" ht="13.5" customHeight="1" x14ac:dyDescent="0.2">
      <c r="A49" s="3"/>
      <c r="B49" s="4"/>
      <c r="C49" s="3"/>
      <c r="D49" s="3"/>
      <c r="E49" s="3"/>
      <c r="F49" s="3"/>
      <c r="G49" s="3"/>
      <c r="H49" s="3"/>
      <c r="I49" s="3"/>
      <c r="J49" s="3"/>
      <c r="K49" s="3"/>
      <c r="L49" s="3"/>
      <c r="M49" s="3"/>
      <c r="N49" s="3"/>
      <c r="O49" s="3"/>
      <c r="P49" s="3"/>
      <c r="Q49" s="3"/>
    </row>
    <row r="50" spans="1:17" ht="13.5" customHeight="1" x14ac:dyDescent="0.2">
      <c r="A50" s="3"/>
      <c r="B50" s="4"/>
      <c r="C50" s="3"/>
      <c r="D50" s="3"/>
      <c r="E50" s="3"/>
      <c r="F50" s="3"/>
      <c r="G50" s="3"/>
      <c r="H50" s="3"/>
      <c r="I50" s="3"/>
      <c r="J50" s="3"/>
      <c r="K50" s="3"/>
      <c r="L50" s="3"/>
      <c r="M50" s="3"/>
      <c r="N50" s="3"/>
      <c r="O50" s="3"/>
      <c r="P50" s="3"/>
      <c r="Q50" s="3"/>
    </row>
    <row r="51" spans="1:17" ht="13.5" customHeight="1" x14ac:dyDescent="0.2">
      <c r="A51" s="3"/>
      <c r="B51" s="4"/>
      <c r="C51" s="3"/>
      <c r="D51" s="3"/>
      <c r="E51" s="3"/>
      <c r="F51" s="3"/>
      <c r="G51" s="3"/>
      <c r="H51" s="3"/>
      <c r="I51" s="3"/>
      <c r="J51" s="3"/>
      <c r="K51" s="3"/>
      <c r="L51" s="3"/>
      <c r="M51" s="3"/>
      <c r="N51" s="3"/>
      <c r="O51" s="3"/>
      <c r="P51" s="3"/>
      <c r="Q51" s="3"/>
    </row>
    <row r="52" spans="1:17" ht="13.5" customHeight="1" x14ac:dyDescent="0.2">
      <c r="A52" s="3"/>
      <c r="B52" s="4"/>
      <c r="C52" s="3"/>
      <c r="D52" s="3"/>
      <c r="E52" s="3"/>
      <c r="F52" s="3"/>
      <c r="G52" s="3"/>
      <c r="H52" s="3"/>
      <c r="I52" s="3"/>
      <c r="J52" s="3"/>
      <c r="K52" s="3"/>
      <c r="L52" s="3"/>
      <c r="M52" s="3"/>
      <c r="N52" s="3"/>
      <c r="O52" s="3"/>
      <c r="P52" s="3"/>
      <c r="Q52" s="3"/>
    </row>
    <row r="53" spans="1:17" ht="13.5" customHeight="1" x14ac:dyDescent="0.2">
      <c r="A53" s="3"/>
      <c r="B53" s="4"/>
      <c r="C53" s="3"/>
      <c r="D53" s="3"/>
      <c r="E53" s="3"/>
      <c r="F53" s="3"/>
      <c r="G53" s="3"/>
      <c r="H53" s="3"/>
      <c r="I53" s="3"/>
      <c r="J53" s="3"/>
      <c r="K53" s="3"/>
      <c r="L53" s="3"/>
      <c r="M53" s="3"/>
      <c r="N53" s="3"/>
      <c r="O53" s="3"/>
      <c r="P53" s="3"/>
      <c r="Q53" s="3"/>
    </row>
    <row r="54" spans="1:17" ht="13.5" customHeight="1" x14ac:dyDescent="0.2">
      <c r="A54" s="3"/>
      <c r="B54" s="4"/>
      <c r="C54" s="3"/>
      <c r="D54" s="3"/>
      <c r="E54" s="3"/>
      <c r="F54" s="3"/>
      <c r="G54" s="3"/>
      <c r="H54" s="3"/>
      <c r="I54" s="3"/>
      <c r="J54" s="3"/>
      <c r="K54" s="3"/>
      <c r="L54" s="3"/>
      <c r="M54" s="3"/>
      <c r="N54" s="3"/>
      <c r="O54" s="3"/>
      <c r="P54" s="3"/>
      <c r="Q54" s="3"/>
    </row>
    <row r="55" spans="1:17" ht="13.5" customHeight="1" x14ac:dyDescent="0.2">
      <c r="A55" s="3"/>
      <c r="B55" s="4"/>
      <c r="C55" s="3"/>
      <c r="D55" s="3"/>
      <c r="E55" s="3"/>
      <c r="F55" s="3"/>
      <c r="G55" s="3"/>
      <c r="H55" s="3"/>
      <c r="I55" s="3"/>
      <c r="J55" s="3"/>
      <c r="K55" s="3"/>
      <c r="L55" s="3"/>
      <c r="M55" s="3"/>
      <c r="N55" s="3"/>
      <c r="O55" s="3"/>
      <c r="P55" s="3"/>
      <c r="Q55" s="3"/>
    </row>
    <row r="56" spans="1:17" ht="13.5" customHeight="1" x14ac:dyDescent="0.2">
      <c r="A56" s="3"/>
      <c r="B56" s="4"/>
      <c r="C56" s="3"/>
      <c r="D56" s="3"/>
      <c r="E56" s="3"/>
      <c r="F56" s="3"/>
      <c r="G56" s="3"/>
      <c r="H56" s="3"/>
      <c r="I56" s="3"/>
      <c r="J56" s="3"/>
      <c r="K56" s="3"/>
      <c r="L56" s="3"/>
      <c r="M56" s="3"/>
      <c r="N56" s="3"/>
      <c r="O56" s="3"/>
      <c r="P56" s="3"/>
      <c r="Q56" s="3"/>
    </row>
    <row r="57" spans="1:17" ht="13.5" customHeight="1" x14ac:dyDescent="0.2">
      <c r="A57" s="3"/>
      <c r="B57" s="4"/>
      <c r="C57" s="3"/>
      <c r="D57" s="3"/>
      <c r="E57" s="3"/>
      <c r="F57" s="3"/>
      <c r="G57" s="3"/>
      <c r="H57" s="3"/>
      <c r="I57" s="3"/>
      <c r="J57" s="3"/>
      <c r="K57" s="3"/>
      <c r="L57" s="3"/>
      <c r="M57" s="3"/>
      <c r="N57" s="3"/>
      <c r="O57" s="3"/>
      <c r="P57" s="3"/>
      <c r="Q57" s="3"/>
    </row>
    <row r="58" spans="1:17" ht="13.5" customHeight="1" x14ac:dyDescent="0.2">
      <c r="A58" s="3"/>
      <c r="B58" s="4"/>
      <c r="C58" s="3"/>
      <c r="D58" s="3"/>
      <c r="E58" s="3"/>
      <c r="F58" s="3"/>
      <c r="G58" s="3"/>
      <c r="H58" s="3"/>
      <c r="I58" s="3"/>
      <c r="J58" s="3"/>
      <c r="K58" s="3"/>
      <c r="L58" s="3"/>
      <c r="M58" s="3"/>
      <c r="N58" s="3"/>
      <c r="O58" s="3"/>
      <c r="P58" s="3"/>
      <c r="Q58" s="3"/>
    </row>
    <row r="59" spans="1:17" ht="13.5" customHeight="1" x14ac:dyDescent="0.2">
      <c r="A59" s="3"/>
      <c r="B59" s="4"/>
      <c r="C59" s="3"/>
      <c r="D59" s="3"/>
      <c r="E59" s="3"/>
      <c r="F59" s="3"/>
      <c r="G59" s="3"/>
      <c r="H59" s="3"/>
      <c r="I59" s="3"/>
      <c r="J59" s="3"/>
      <c r="K59" s="3"/>
      <c r="L59" s="3"/>
      <c r="M59" s="3"/>
      <c r="N59" s="3"/>
      <c r="O59" s="3"/>
      <c r="P59" s="3"/>
      <c r="Q59" s="3"/>
    </row>
    <row r="60" spans="1:17" ht="13.5" customHeight="1" x14ac:dyDescent="0.2">
      <c r="A60" s="3"/>
      <c r="B60" s="4"/>
      <c r="C60" s="3"/>
      <c r="D60" s="3"/>
      <c r="E60" s="3"/>
      <c r="F60" s="3"/>
      <c r="G60" s="3"/>
      <c r="H60" s="3"/>
      <c r="I60" s="3"/>
      <c r="J60" s="3"/>
      <c r="K60" s="3"/>
      <c r="L60" s="3"/>
      <c r="M60" s="3"/>
      <c r="N60" s="3"/>
      <c r="O60" s="3"/>
      <c r="P60" s="3"/>
      <c r="Q60" s="3"/>
    </row>
    <row r="61" spans="1:17" ht="13.5" customHeight="1" x14ac:dyDescent="0.2">
      <c r="A61" s="3"/>
      <c r="B61" s="4"/>
      <c r="C61" s="3"/>
      <c r="D61" s="3"/>
      <c r="E61" s="3"/>
      <c r="F61" s="3"/>
      <c r="G61" s="3"/>
      <c r="H61" s="3"/>
      <c r="I61" s="3"/>
      <c r="J61" s="3"/>
      <c r="K61" s="3"/>
      <c r="L61" s="3"/>
      <c r="M61" s="3"/>
      <c r="N61" s="3"/>
      <c r="O61" s="3"/>
      <c r="P61" s="3"/>
      <c r="Q61" s="3"/>
    </row>
    <row r="62" spans="1:17" ht="13.5" customHeight="1" x14ac:dyDescent="0.2">
      <c r="A62" s="3"/>
      <c r="B62" s="4"/>
      <c r="C62" s="3"/>
      <c r="D62" s="3"/>
      <c r="E62" s="3"/>
      <c r="F62" s="3"/>
      <c r="G62" s="3"/>
      <c r="H62" s="3"/>
      <c r="I62" s="3"/>
      <c r="J62" s="3"/>
      <c r="K62" s="3"/>
      <c r="L62" s="3"/>
      <c r="M62" s="3"/>
      <c r="N62" s="3"/>
      <c r="O62" s="3"/>
      <c r="P62" s="3"/>
      <c r="Q62" s="3"/>
    </row>
    <row r="63" spans="1:17" ht="13.5" customHeight="1" x14ac:dyDescent="0.2">
      <c r="A63" s="3"/>
      <c r="B63" s="4"/>
      <c r="C63" s="3"/>
      <c r="D63" s="3"/>
      <c r="E63" s="3"/>
      <c r="F63" s="3"/>
      <c r="G63" s="3"/>
      <c r="H63" s="3"/>
      <c r="I63" s="3"/>
      <c r="J63" s="3"/>
      <c r="K63" s="3"/>
      <c r="L63" s="3"/>
      <c r="M63" s="3"/>
      <c r="N63" s="3"/>
      <c r="O63" s="3"/>
      <c r="P63" s="3"/>
      <c r="Q63" s="3"/>
    </row>
    <row r="64" spans="1:17" ht="13.5" customHeight="1" x14ac:dyDescent="0.2">
      <c r="A64" s="3"/>
      <c r="B64" s="4"/>
      <c r="C64" s="3"/>
      <c r="D64" s="3"/>
      <c r="E64" s="3"/>
      <c r="F64" s="3"/>
      <c r="G64" s="3"/>
      <c r="H64" s="3"/>
      <c r="I64" s="3"/>
      <c r="J64" s="3"/>
      <c r="K64" s="3"/>
      <c r="L64" s="3"/>
      <c r="M64" s="3"/>
      <c r="N64" s="3"/>
      <c r="O64" s="3"/>
      <c r="P64" s="3"/>
      <c r="Q64" s="3"/>
    </row>
    <row r="65" spans="1:17" ht="13.5" customHeight="1" x14ac:dyDescent="0.2">
      <c r="A65" s="3"/>
      <c r="B65" s="4"/>
      <c r="C65" s="3"/>
      <c r="D65" s="3"/>
      <c r="E65" s="3"/>
      <c r="F65" s="3"/>
      <c r="G65" s="3"/>
      <c r="H65" s="3"/>
      <c r="I65" s="3"/>
      <c r="J65" s="3"/>
      <c r="K65" s="3"/>
      <c r="L65" s="3"/>
      <c r="M65" s="3"/>
      <c r="N65" s="3"/>
      <c r="O65" s="3"/>
      <c r="P65" s="3"/>
      <c r="Q65" s="3"/>
    </row>
    <row r="66" spans="1:17" ht="13.5" customHeight="1" x14ac:dyDescent="0.2">
      <c r="A66" s="3"/>
      <c r="B66" s="4"/>
      <c r="C66" s="3"/>
      <c r="D66" s="3"/>
      <c r="E66" s="3"/>
      <c r="F66" s="3"/>
      <c r="G66" s="3"/>
      <c r="H66" s="3"/>
      <c r="I66" s="3"/>
      <c r="J66" s="3"/>
      <c r="K66" s="3"/>
      <c r="L66" s="3"/>
      <c r="M66" s="3"/>
      <c r="N66" s="3"/>
      <c r="O66" s="3"/>
      <c r="P66" s="3"/>
      <c r="Q66" s="3"/>
    </row>
    <row r="67" spans="1:17" ht="13.5" customHeight="1" x14ac:dyDescent="0.2">
      <c r="A67" s="3"/>
      <c r="B67" s="4"/>
      <c r="C67" s="3"/>
      <c r="D67" s="3"/>
      <c r="E67" s="3"/>
      <c r="F67" s="3"/>
      <c r="G67" s="3"/>
      <c r="H67" s="3"/>
      <c r="I67" s="3"/>
      <c r="J67" s="3"/>
      <c r="K67" s="3"/>
      <c r="L67" s="3"/>
      <c r="M67" s="3"/>
      <c r="N67" s="3"/>
      <c r="O67" s="3"/>
      <c r="P67" s="3"/>
      <c r="Q67" s="3"/>
    </row>
    <row r="68" spans="1:17" ht="13.5" customHeight="1" x14ac:dyDescent="0.2">
      <c r="A68" s="3"/>
      <c r="B68" s="4"/>
      <c r="C68" s="3"/>
      <c r="D68" s="3"/>
      <c r="E68" s="3"/>
      <c r="F68" s="3"/>
      <c r="G68" s="3"/>
      <c r="H68" s="3"/>
      <c r="I68" s="3"/>
      <c r="J68" s="3"/>
      <c r="K68" s="3"/>
      <c r="L68" s="3"/>
      <c r="M68" s="3"/>
      <c r="N68" s="3"/>
      <c r="O68" s="3"/>
      <c r="P68" s="3"/>
      <c r="Q68" s="3"/>
    </row>
    <row r="69" spans="1:17" ht="13.5" customHeight="1" x14ac:dyDescent="0.2">
      <c r="A69" s="3"/>
      <c r="B69" s="4"/>
      <c r="C69" s="3"/>
      <c r="D69" s="3"/>
      <c r="E69" s="3"/>
      <c r="F69" s="3"/>
      <c r="G69" s="3"/>
      <c r="H69" s="3"/>
      <c r="I69" s="3"/>
      <c r="J69" s="3"/>
      <c r="K69" s="3"/>
      <c r="L69" s="3"/>
      <c r="M69" s="3"/>
      <c r="N69" s="3"/>
      <c r="O69" s="3"/>
      <c r="P69" s="3"/>
      <c r="Q69" s="3"/>
    </row>
    <row r="70" spans="1:17" ht="13.5" customHeight="1" x14ac:dyDescent="0.2">
      <c r="A70" s="3"/>
      <c r="B70" s="4"/>
      <c r="C70" s="3"/>
      <c r="D70" s="3"/>
      <c r="E70" s="3"/>
      <c r="F70" s="3"/>
      <c r="G70" s="3"/>
      <c r="H70" s="3"/>
      <c r="I70" s="3"/>
      <c r="J70" s="3"/>
      <c r="K70" s="3"/>
      <c r="L70" s="3"/>
      <c r="M70" s="3"/>
      <c r="N70" s="3"/>
      <c r="O70" s="3"/>
      <c r="P70" s="3"/>
      <c r="Q70" s="3"/>
    </row>
    <row r="71" spans="1:17" ht="13.5" customHeight="1" x14ac:dyDescent="0.2">
      <c r="A71" s="3"/>
      <c r="B71" s="4"/>
      <c r="C71" s="3"/>
      <c r="D71" s="3"/>
      <c r="E71" s="3"/>
      <c r="F71" s="3"/>
      <c r="G71" s="3"/>
      <c r="H71" s="3"/>
      <c r="I71" s="3"/>
      <c r="J71" s="3"/>
      <c r="K71" s="3"/>
      <c r="L71" s="3"/>
      <c r="M71" s="3"/>
      <c r="N71" s="3"/>
      <c r="O71" s="3"/>
      <c r="P71" s="3"/>
      <c r="Q71" s="3"/>
    </row>
    <row r="72" spans="1:17" ht="13.5" customHeight="1" x14ac:dyDescent="0.2">
      <c r="A72" s="3"/>
      <c r="B72" s="4"/>
      <c r="C72" s="3"/>
      <c r="D72" s="3"/>
      <c r="E72" s="3"/>
      <c r="F72" s="3"/>
      <c r="G72" s="3"/>
      <c r="H72" s="3"/>
      <c r="I72" s="3"/>
      <c r="J72" s="3"/>
      <c r="K72" s="3"/>
      <c r="L72" s="3"/>
      <c r="M72" s="3"/>
      <c r="N72" s="3"/>
      <c r="O72" s="3"/>
      <c r="P72" s="3"/>
      <c r="Q72" s="3"/>
    </row>
    <row r="73" spans="1:17" ht="13.5" customHeight="1" x14ac:dyDescent="0.2">
      <c r="A73" s="3"/>
      <c r="B73" s="4"/>
      <c r="C73" s="3"/>
      <c r="D73" s="3"/>
      <c r="E73" s="3"/>
      <c r="F73" s="3"/>
      <c r="G73" s="3"/>
      <c r="H73" s="3"/>
      <c r="I73" s="3"/>
      <c r="J73" s="3"/>
      <c r="K73" s="3"/>
      <c r="L73" s="3"/>
      <c r="M73" s="3"/>
      <c r="N73" s="3"/>
      <c r="O73" s="3"/>
      <c r="P73" s="3"/>
      <c r="Q73" s="3"/>
    </row>
    <row r="74" spans="1:17" ht="13.5" customHeight="1" x14ac:dyDescent="0.2">
      <c r="A74" s="3"/>
      <c r="B74" s="4"/>
      <c r="C74" s="3"/>
      <c r="D74" s="3"/>
      <c r="E74" s="3"/>
      <c r="F74" s="3"/>
      <c r="G74" s="3"/>
      <c r="H74" s="3"/>
      <c r="I74" s="3"/>
      <c r="J74" s="3"/>
      <c r="K74" s="3"/>
      <c r="L74" s="3"/>
      <c r="M74" s="3"/>
      <c r="N74" s="3"/>
      <c r="O74" s="3"/>
      <c r="P74" s="3"/>
      <c r="Q74" s="3"/>
    </row>
    <row r="75" spans="1:17" ht="13.5" customHeight="1" x14ac:dyDescent="0.2">
      <c r="A75" s="3"/>
      <c r="B75" s="4"/>
      <c r="C75" s="3"/>
      <c r="D75" s="3"/>
      <c r="E75" s="3"/>
      <c r="F75" s="3"/>
      <c r="G75" s="3"/>
      <c r="H75" s="3"/>
      <c r="I75" s="3"/>
      <c r="J75" s="3"/>
      <c r="K75" s="3"/>
      <c r="L75" s="3"/>
      <c r="M75" s="3"/>
      <c r="N75" s="3"/>
      <c r="O75" s="3"/>
      <c r="P75" s="3"/>
      <c r="Q75" s="3"/>
    </row>
    <row r="76" spans="1:17" ht="13.5" customHeight="1" x14ac:dyDescent="0.2">
      <c r="A76" s="3"/>
      <c r="B76" s="4"/>
      <c r="C76" s="3"/>
      <c r="D76" s="3"/>
      <c r="E76" s="3"/>
      <c r="F76" s="3"/>
      <c r="G76" s="3"/>
      <c r="H76" s="3"/>
      <c r="I76" s="3"/>
      <c r="J76" s="3"/>
      <c r="K76" s="3"/>
      <c r="L76" s="3"/>
      <c r="M76" s="3"/>
      <c r="N76" s="3"/>
      <c r="O76" s="3"/>
      <c r="P76" s="3"/>
      <c r="Q76" s="3"/>
    </row>
    <row r="77" spans="1:17" ht="13.5" customHeight="1" x14ac:dyDescent="0.2">
      <c r="A77" s="3"/>
      <c r="B77" s="4"/>
      <c r="C77" s="3"/>
      <c r="D77" s="3"/>
      <c r="E77" s="3"/>
      <c r="F77" s="3"/>
      <c r="G77" s="3"/>
      <c r="H77" s="3"/>
      <c r="I77" s="3"/>
      <c r="J77" s="3"/>
      <c r="K77" s="3"/>
      <c r="L77" s="3"/>
      <c r="M77" s="3"/>
      <c r="N77" s="3"/>
      <c r="O77" s="3"/>
      <c r="P77" s="3"/>
      <c r="Q77" s="3"/>
    </row>
    <row r="78" spans="1:17" ht="13.5" customHeight="1" x14ac:dyDescent="0.2">
      <c r="A78" s="3"/>
      <c r="B78" s="4"/>
      <c r="C78" s="3"/>
      <c r="D78" s="3"/>
      <c r="E78" s="3"/>
      <c r="F78" s="3"/>
      <c r="G78" s="3"/>
      <c r="H78" s="3"/>
      <c r="I78" s="3"/>
      <c r="J78" s="3"/>
      <c r="K78" s="3"/>
      <c r="L78" s="3"/>
      <c r="M78" s="3"/>
      <c r="N78" s="3"/>
      <c r="O78" s="3"/>
      <c r="P78" s="3"/>
      <c r="Q78" s="3"/>
    </row>
    <row r="79" spans="1:17" ht="13.5" customHeight="1" x14ac:dyDescent="0.2">
      <c r="A79" s="3"/>
      <c r="B79" s="4"/>
      <c r="C79" s="3"/>
      <c r="D79" s="3"/>
      <c r="E79" s="3"/>
      <c r="F79" s="3"/>
      <c r="G79" s="3"/>
      <c r="H79" s="3"/>
      <c r="I79" s="3"/>
      <c r="J79" s="3"/>
      <c r="K79" s="3"/>
      <c r="L79" s="3"/>
      <c r="M79" s="3"/>
      <c r="N79" s="3"/>
      <c r="O79" s="3"/>
      <c r="P79" s="3"/>
      <c r="Q79" s="3"/>
    </row>
    <row r="80" spans="1:17" ht="13.5" customHeight="1" x14ac:dyDescent="0.2">
      <c r="A80" s="3"/>
      <c r="B80" s="4"/>
      <c r="C80" s="3"/>
      <c r="D80" s="3"/>
      <c r="E80" s="3"/>
      <c r="F80" s="3"/>
      <c r="G80" s="3"/>
      <c r="H80" s="3"/>
      <c r="I80" s="3"/>
      <c r="J80" s="3"/>
      <c r="K80" s="3"/>
      <c r="L80" s="3"/>
      <c r="M80" s="3"/>
      <c r="N80" s="3"/>
      <c r="O80" s="3"/>
      <c r="P80" s="3"/>
      <c r="Q80" s="3"/>
    </row>
    <row r="81" spans="1:17" ht="13.5" customHeight="1" x14ac:dyDescent="0.2">
      <c r="A81" s="3"/>
      <c r="B81" s="4"/>
      <c r="C81" s="3"/>
      <c r="D81" s="3"/>
      <c r="E81" s="3"/>
      <c r="F81" s="3"/>
      <c r="G81" s="3"/>
      <c r="H81" s="3"/>
      <c r="I81" s="3"/>
      <c r="J81" s="3"/>
      <c r="K81" s="3"/>
      <c r="L81" s="3"/>
      <c r="M81" s="3"/>
      <c r="N81" s="3"/>
      <c r="O81" s="3"/>
      <c r="P81" s="3"/>
      <c r="Q81" s="3"/>
    </row>
    <row r="82" spans="1:17" ht="13.5" customHeight="1" x14ac:dyDescent="0.2">
      <c r="A82" s="3"/>
      <c r="B82" s="4"/>
      <c r="C82" s="3"/>
      <c r="D82" s="3"/>
      <c r="E82" s="3"/>
      <c r="F82" s="3"/>
      <c r="G82" s="3"/>
      <c r="H82" s="3"/>
      <c r="I82" s="3"/>
      <c r="J82" s="3"/>
      <c r="K82" s="3"/>
      <c r="L82" s="3"/>
      <c r="M82" s="3"/>
      <c r="N82" s="3"/>
      <c r="O82" s="3"/>
      <c r="P82" s="3"/>
      <c r="Q82" s="3"/>
    </row>
    <row r="83" spans="1:17" ht="13.5" customHeight="1" x14ac:dyDescent="0.2">
      <c r="A83" s="3"/>
      <c r="B83" s="4"/>
      <c r="C83" s="3"/>
      <c r="D83" s="3"/>
      <c r="E83" s="3"/>
      <c r="F83" s="3"/>
      <c r="G83" s="3"/>
      <c r="H83" s="3"/>
      <c r="I83" s="3"/>
      <c r="J83" s="3"/>
      <c r="K83" s="3"/>
      <c r="L83" s="3"/>
      <c r="M83" s="3"/>
      <c r="N83" s="3"/>
      <c r="O83" s="3"/>
      <c r="P83" s="3"/>
      <c r="Q83" s="3"/>
    </row>
    <row r="84" spans="1:17" ht="13.5" customHeight="1" x14ac:dyDescent="0.2">
      <c r="A84" s="3"/>
      <c r="B84" s="4"/>
      <c r="C84" s="3"/>
      <c r="D84" s="3"/>
      <c r="E84" s="3"/>
      <c r="F84" s="3"/>
      <c r="G84" s="3"/>
      <c r="H84" s="3"/>
      <c r="I84" s="3"/>
      <c r="J84" s="3"/>
      <c r="K84" s="3"/>
      <c r="L84" s="3"/>
      <c r="M84" s="3"/>
      <c r="N84" s="3"/>
      <c r="O84" s="3"/>
      <c r="P84" s="3"/>
      <c r="Q84" s="3"/>
    </row>
    <row r="85" spans="1:17" ht="13.5" customHeight="1" x14ac:dyDescent="0.2">
      <c r="A85" s="3"/>
      <c r="B85" s="4"/>
      <c r="C85" s="3"/>
      <c r="D85" s="3"/>
      <c r="E85" s="3"/>
      <c r="F85" s="3"/>
      <c r="G85" s="3"/>
      <c r="H85" s="3"/>
      <c r="I85" s="3"/>
      <c r="J85" s="3"/>
      <c r="K85" s="3"/>
      <c r="L85" s="3"/>
      <c r="M85" s="3"/>
      <c r="N85" s="3"/>
      <c r="O85" s="3"/>
      <c r="P85" s="3"/>
      <c r="Q85" s="3"/>
    </row>
    <row r="86" spans="1:17" ht="13.5" customHeight="1" x14ac:dyDescent="0.2">
      <c r="A86" s="3"/>
      <c r="B86" s="4"/>
      <c r="C86" s="3"/>
      <c r="D86" s="3"/>
      <c r="E86" s="3"/>
      <c r="F86" s="3"/>
      <c r="G86" s="3"/>
      <c r="H86" s="3"/>
      <c r="I86" s="3"/>
      <c r="J86" s="3"/>
      <c r="K86" s="3"/>
      <c r="L86" s="3"/>
      <c r="M86" s="3"/>
      <c r="N86" s="3"/>
      <c r="O86" s="3"/>
      <c r="P86" s="3"/>
      <c r="Q86" s="3"/>
    </row>
    <row r="87" spans="1:17" ht="13.5" customHeight="1" x14ac:dyDescent="0.2">
      <c r="A87" s="3"/>
      <c r="B87" s="4"/>
      <c r="C87" s="3"/>
      <c r="D87" s="3"/>
      <c r="E87" s="3"/>
      <c r="F87" s="3"/>
      <c r="G87" s="3"/>
      <c r="H87" s="3"/>
      <c r="I87" s="3"/>
      <c r="J87" s="3"/>
      <c r="K87" s="3"/>
      <c r="L87" s="3"/>
      <c r="M87" s="3"/>
      <c r="N87" s="3"/>
      <c r="O87" s="3"/>
      <c r="P87" s="3"/>
      <c r="Q87" s="3"/>
    </row>
    <row r="88" spans="1:17" ht="13.5" customHeight="1" x14ac:dyDescent="0.2">
      <c r="A88" s="3"/>
      <c r="B88" s="4"/>
      <c r="C88" s="3"/>
      <c r="D88" s="3"/>
      <c r="E88" s="3"/>
      <c r="F88" s="3"/>
      <c r="G88" s="3"/>
      <c r="H88" s="3"/>
      <c r="I88" s="3"/>
      <c r="J88" s="3"/>
      <c r="K88" s="3"/>
      <c r="L88" s="3"/>
      <c r="M88" s="3"/>
      <c r="N88" s="3"/>
      <c r="O88" s="3"/>
      <c r="P88" s="3"/>
      <c r="Q88" s="3"/>
    </row>
    <row r="89" spans="1:17" ht="13.5" customHeight="1" x14ac:dyDescent="0.2">
      <c r="A89" s="3"/>
      <c r="B89" s="4"/>
      <c r="C89" s="3"/>
      <c r="D89" s="3"/>
      <c r="E89" s="3"/>
      <c r="F89" s="3"/>
      <c r="G89" s="3"/>
      <c r="H89" s="3"/>
      <c r="I89" s="3"/>
      <c r="J89" s="3"/>
      <c r="K89" s="3"/>
      <c r="L89" s="3"/>
      <c r="M89" s="3"/>
      <c r="N89" s="3"/>
      <c r="O89" s="3"/>
      <c r="P89" s="3"/>
      <c r="Q89" s="3"/>
    </row>
    <row r="90" spans="1:17" ht="13.5" customHeight="1" x14ac:dyDescent="0.2">
      <c r="A90" s="3"/>
      <c r="B90" s="4"/>
      <c r="C90" s="3"/>
      <c r="D90" s="3"/>
      <c r="E90" s="3"/>
      <c r="F90" s="3"/>
      <c r="G90" s="3"/>
      <c r="H90" s="3"/>
      <c r="I90" s="3"/>
      <c r="J90" s="3"/>
      <c r="K90" s="3"/>
      <c r="L90" s="3"/>
      <c r="M90" s="3"/>
      <c r="N90" s="3"/>
      <c r="O90" s="3"/>
      <c r="P90" s="3"/>
      <c r="Q90" s="3"/>
    </row>
    <row r="91" spans="1:17" ht="13.5" customHeight="1" x14ac:dyDescent="0.2">
      <c r="A91" s="3"/>
      <c r="B91" s="4"/>
      <c r="C91" s="3"/>
      <c r="D91" s="3"/>
      <c r="E91" s="3"/>
      <c r="F91" s="3"/>
      <c r="G91" s="3"/>
      <c r="H91" s="3"/>
      <c r="I91" s="3"/>
      <c r="J91" s="3"/>
      <c r="K91" s="3"/>
      <c r="L91" s="3"/>
      <c r="M91" s="3"/>
      <c r="N91" s="3"/>
      <c r="O91" s="3"/>
      <c r="P91" s="3"/>
      <c r="Q91" s="3"/>
    </row>
    <row r="92" spans="1:17" ht="13.5" customHeight="1" x14ac:dyDescent="0.2">
      <c r="A92" s="3"/>
      <c r="B92" s="4"/>
      <c r="C92" s="3"/>
      <c r="D92" s="3"/>
      <c r="E92" s="3"/>
      <c r="F92" s="3"/>
      <c r="G92" s="3"/>
      <c r="H92" s="3"/>
      <c r="I92" s="3"/>
      <c r="J92" s="3"/>
      <c r="K92" s="3"/>
      <c r="L92" s="3"/>
      <c r="M92" s="3"/>
      <c r="N92" s="3"/>
      <c r="O92" s="3"/>
      <c r="P92" s="3"/>
      <c r="Q92" s="3"/>
    </row>
    <row r="93" spans="1:17" ht="13.5" customHeight="1" x14ac:dyDescent="0.2">
      <c r="A93" s="3"/>
      <c r="B93" s="4"/>
      <c r="C93" s="3"/>
      <c r="D93" s="3"/>
      <c r="E93" s="3"/>
      <c r="F93" s="3"/>
      <c r="G93" s="3"/>
      <c r="H93" s="3"/>
      <c r="I93" s="3"/>
      <c r="J93" s="3"/>
      <c r="K93" s="3"/>
      <c r="L93" s="3"/>
      <c r="M93" s="3"/>
      <c r="N93" s="3"/>
      <c r="O93" s="3"/>
      <c r="P93" s="3"/>
      <c r="Q93" s="3"/>
    </row>
    <row r="94" spans="1:17" ht="13.5" customHeight="1" x14ac:dyDescent="0.2">
      <c r="A94" s="3"/>
      <c r="B94" s="4"/>
      <c r="C94" s="3"/>
      <c r="D94" s="3"/>
      <c r="E94" s="3"/>
      <c r="F94" s="3"/>
      <c r="G94" s="3"/>
      <c r="H94" s="3"/>
      <c r="I94" s="3"/>
      <c r="J94" s="3"/>
      <c r="K94" s="3"/>
      <c r="L94" s="3"/>
      <c r="M94" s="3"/>
      <c r="N94" s="3"/>
      <c r="O94" s="3"/>
      <c r="P94" s="3"/>
      <c r="Q94" s="3"/>
    </row>
    <row r="95" spans="1:17" ht="13.5" customHeight="1" x14ac:dyDescent="0.2">
      <c r="A95" s="3"/>
      <c r="B95" s="4"/>
      <c r="C95" s="3"/>
      <c r="D95" s="3"/>
      <c r="E95" s="3"/>
      <c r="F95" s="3"/>
      <c r="G95" s="3"/>
      <c r="H95" s="3"/>
      <c r="I95" s="3"/>
      <c r="J95" s="3"/>
      <c r="K95" s="3"/>
      <c r="L95" s="3"/>
      <c r="M95" s="3"/>
      <c r="N95" s="3"/>
      <c r="O95" s="3"/>
      <c r="P95" s="3"/>
      <c r="Q95" s="3"/>
    </row>
    <row r="96" spans="1:17" ht="13.5" customHeight="1" x14ac:dyDescent="0.2">
      <c r="A96" s="3"/>
      <c r="B96" s="4"/>
      <c r="C96" s="3"/>
      <c r="D96" s="3"/>
      <c r="E96" s="3"/>
      <c r="F96" s="3"/>
      <c r="G96" s="3"/>
      <c r="H96" s="3"/>
      <c r="I96" s="3"/>
      <c r="J96" s="3"/>
      <c r="K96" s="3"/>
      <c r="L96" s="3"/>
      <c r="M96" s="3"/>
      <c r="N96" s="3"/>
      <c r="O96" s="3"/>
      <c r="P96" s="3"/>
      <c r="Q96" s="3"/>
    </row>
    <row r="97" spans="1:17" ht="13.5" customHeight="1" x14ac:dyDescent="0.2">
      <c r="A97" s="3"/>
      <c r="B97" s="4"/>
      <c r="C97" s="3"/>
      <c r="D97" s="3"/>
      <c r="E97" s="3"/>
      <c r="F97" s="3"/>
      <c r="G97" s="3"/>
      <c r="H97" s="3"/>
      <c r="I97" s="3"/>
      <c r="J97" s="3"/>
      <c r="K97" s="3"/>
      <c r="L97" s="3"/>
      <c r="M97" s="3"/>
      <c r="N97" s="3"/>
      <c r="O97" s="3"/>
      <c r="P97" s="3"/>
      <c r="Q97" s="3"/>
    </row>
    <row r="98" spans="1:17" ht="13.5" customHeight="1" x14ac:dyDescent="0.2">
      <c r="A98" s="3"/>
      <c r="B98" s="4"/>
      <c r="C98" s="3"/>
      <c r="D98" s="3"/>
      <c r="E98" s="3"/>
      <c r="F98" s="3"/>
      <c r="G98" s="3"/>
      <c r="H98" s="3"/>
      <c r="I98" s="3"/>
      <c r="J98" s="3"/>
      <c r="K98" s="3"/>
      <c r="L98" s="3"/>
      <c r="M98" s="3"/>
      <c r="N98" s="3"/>
      <c r="O98" s="3"/>
      <c r="P98" s="3"/>
      <c r="Q98" s="3"/>
    </row>
    <row r="99" spans="1:17" ht="13.5" customHeight="1" x14ac:dyDescent="0.2">
      <c r="A99" s="3"/>
      <c r="B99" s="4"/>
      <c r="C99" s="3"/>
      <c r="D99" s="3"/>
      <c r="E99" s="3"/>
      <c r="F99" s="3"/>
      <c r="G99" s="3"/>
      <c r="H99" s="3"/>
      <c r="I99" s="3"/>
      <c r="J99" s="3"/>
      <c r="K99" s="3"/>
      <c r="L99" s="3"/>
      <c r="M99" s="3"/>
      <c r="N99" s="3"/>
      <c r="O99" s="3"/>
      <c r="P99" s="3"/>
      <c r="Q99" s="3"/>
    </row>
    <row r="100" spans="1:17" ht="13.5" customHeight="1" x14ac:dyDescent="0.2">
      <c r="A100" s="3"/>
      <c r="B100" s="4"/>
      <c r="C100" s="3"/>
      <c r="D100" s="3"/>
      <c r="E100" s="3"/>
      <c r="F100" s="3"/>
      <c r="G100" s="3"/>
      <c r="H100" s="3"/>
      <c r="I100" s="3"/>
      <c r="J100" s="3"/>
      <c r="K100" s="3"/>
      <c r="L100" s="3"/>
      <c r="M100" s="3"/>
      <c r="N100" s="3"/>
      <c r="O100" s="3"/>
      <c r="P100" s="3"/>
      <c r="Q100" s="3"/>
    </row>
  </sheetData>
  <mergeCells count="19">
    <mergeCell ref="C10:N10"/>
    <mergeCell ref="C11:N11"/>
    <mergeCell ref="A2:I2"/>
    <mergeCell ref="J2:N2"/>
    <mergeCell ref="B4:O4"/>
    <mergeCell ref="B5:N5"/>
    <mergeCell ref="B8:N8"/>
    <mergeCell ref="C12:N12"/>
    <mergeCell ref="C13:N13"/>
    <mergeCell ref="C14:N14"/>
    <mergeCell ref="C32:N32"/>
    <mergeCell ref="C42:N42"/>
    <mergeCell ref="C18:N18"/>
    <mergeCell ref="C17:N17"/>
    <mergeCell ref="C15:N15"/>
    <mergeCell ref="B20:N20"/>
    <mergeCell ref="C22:N22"/>
    <mergeCell ref="C23:N23"/>
    <mergeCell ref="C24:N24"/>
  </mergeCells>
  <printOptions horizontalCentered="1"/>
  <pageMargins left="0.31527777777777799" right="0.31527777777777799" top="0.35416666666666702" bottom="0.15763888888888899"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5C0FF"/>
  </sheetPr>
  <dimension ref="A1:X107"/>
  <sheetViews>
    <sheetView showGridLines="0" tabSelected="1" workbookViewId="0">
      <selection activeCell="Q3" sqref="Q3"/>
    </sheetView>
  </sheetViews>
  <sheetFormatPr baseColWidth="10" defaultColWidth="14.5" defaultRowHeight="15" customHeight="1" x14ac:dyDescent="0.2"/>
  <cols>
    <col min="1" max="1" width="3.5" customWidth="1"/>
    <col min="2" max="2" width="11.5" customWidth="1"/>
    <col min="3" max="3" width="16.5" customWidth="1"/>
    <col min="4" max="4" width="17.6640625" customWidth="1"/>
    <col min="5" max="9" width="8.5" customWidth="1"/>
    <col min="10" max="10" width="12.1640625" customWidth="1"/>
    <col min="11" max="11" width="19.83203125" customWidth="1"/>
    <col min="12" max="17" width="8.5" customWidth="1"/>
    <col min="18" max="18" width="21" customWidth="1"/>
    <col min="19" max="24" width="8.5" customWidth="1"/>
  </cols>
  <sheetData>
    <row r="1" spans="2:24" ht="13.5" customHeight="1" x14ac:dyDescent="0.2">
      <c r="J1" s="18"/>
      <c r="K1" s="18"/>
      <c r="L1" s="18"/>
      <c r="M1" s="18"/>
      <c r="N1" s="18"/>
      <c r="O1" s="18"/>
      <c r="P1" s="18"/>
      <c r="Q1" s="18"/>
      <c r="R1" s="18"/>
    </row>
    <row r="2" spans="2:24" ht="17.25" customHeight="1" x14ac:dyDescent="0.2">
      <c r="B2" s="19"/>
      <c r="C2" s="20"/>
      <c r="D2" s="21"/>
      <c r="E2" s="22"/>
      <c r="F2" s="23"/>
      <c r="G2" s="23"/>
      <c r="H2" s="24"/>
      <c r="I2" s="23"/>
      <c r="J2" s="25"/>
    </row>
    <row r="3" spans="2:24" ht="29" customHeight="1" x14ac:dyDescent="0.2">
      <c r="B3" s="26" t="s">
        <v>13</v>
      </c>
    </row>
    <row r="4" spans="2:24" ht="13.5" customHeight="1" x14ac:dyDescent="0.2">
      <c r="B4" s="26"/>
    </row>
    <row r="5" spans="2:24" ht="24.75" customHeight="1" x14ac:dyDescent="0.2">
      <c r="B5" s="376" t="s">
        <v>14</v>
      </c>
      <c r="C5" s="427"/>
      <c r="D5" s="427"/>
      <c r="E5" s="427"/>
      <c r="F5" s="427"/>
      <c r="G5" s="427"/>
      <c r="H5" s="427"/>
      <c r="I5" s="428"/>
      <c r="J5" s="374" t="s">
        <v>15</v>
      </c>
      <c r="K5" s="370"/>
      <c r="L5" s="370"/>
      <c r="M5" s="370"/>
      <c r="N5" s="370"/>
      <c r="O5" s="370"/>
      <c r="P5" s="370"/>
      <c r="Q5" s="370"/>
      <c r="R5" s="375"/>
    </row>
    <row r="6" spans="2:24" ht="24.75" customHeight="1" x14ac:dyDescent="0.2">
      <c r="B6" s="376" t="s">
        <v>16</v>
      </c>
      <c r="C6" s="247"/>
      <c r="D6" s="247"/>
      <c r="E6" s="247"/>
      <c r="F6" s="247"/>
      <c r="G6" s="247"/>
      <c r="H6" s="247"/>
      <c r="I6" s="248"/>
      <c r="J6" s="377" t="s">
        <v>17</v>
      </c>
      <c r="K6" s="370"/>
      <c r="L6" s="370"/>
      <c r="M6" s="370"/>
      <c r="N6" s="370"/>
      <c r="O6" s="370"/>
      <c r="P6" s="370"/>
      <c r="Q6" s="370"/>
      <c r="R6" s="375"/>
    </row>
    <row r="7" spans="2:24" ht="14.25" customHeight="1" x14ac:dyDescent="0.2">
      <c r="B7" s="26"/>
    </row>
    <row r="8" spans="2:24" ht="27.75" customHeight="1" x14ac:dyDescent="0.2">
      <c r="B8" s="378" t="s">
        <v>18</v>
      </c>
      <c r="C8" s="379"/>
      <c r="D8" s="379"/>
      <c r="E8" s="379"/>
      <c r="F8" s="379"/>
      <c r="G8" s="379"/>
      <c r="H8" s="379"/>
      <c r="I8" s="379"/>
      <c r="J8" s="379"/>
      <c r="K8" s="379"/>
      <c r="L8" s="379"/>
      <c r="M8" s="379"/>
      <c r="N8" s="379"/>
      <c r="O8" s="379"/>
      <c r="P8" s="379"/>
      <c r="Q8" s="379"/>
      <c r="R8" s="380"/>
    </row>
    <row r="9" spans="2:24" ht="21.75" customHeight="1" x14ac:dyDescent="0.2">
      <c r="B9" s="381"/>
      <c r="C9" s="308"/>
      <c r="D9" s="308"/>
      <c r="E9" s="308"/>
      <c r="F9" s="308"/>
      <c r="G9" s="308"/>
      <c r="H9" s="308"/>
      <c r="I9" s="308"/>
      <c r="J9" s="308"/>
      <c r="K9" s="308"/>
      <c r="L9" s="308"/>
      <c r="M9" s="308"/>
      <c r="N9" s="308"/>
      <c r="O9" s="308"/>
      <c r="P9" s="308"/>
      <c r="Q9" s="308"/>
      <c r="R9" s="382"/>
    </row>
    <row r="10" spans="2:24" ht="15" customHeight="1" x14ac:dyDescent="0.2">
      <c r="B10" s="367" t="s">
        <v>19</v>
      </c>
      <c r="C10" s="247"/>
      <c r="D10" s="247"/>
      <c r="E10" s="247"/>
      <c r="F10" s="247"/>
      <c r="G10" s="247"/>
      <c r="H10" s="247"/>
      <c r="I10" s="247"/>
      <c r="J10" s="247"/>
      <c r="K10" s="247"/>
      <c r="L10" s="247"/>
      <c r="M10" s="247"/>
      <c r="N10" s="247"/>
      <c r="O10" s="247"/>
      <c r="P10" s="247"/>
      <c r="Q10" s="247"/>
      <c r="R10" s="368"/>
    </row>
    <row r="11" spans="2:24" ht="15" customHeight="1" x14ac:dyDescent="0.2">
      <c r="B11" s="367" t="s">
        <v>20</v>
      </c>
      <c r="C11" s="247"/>
      <c r="D11" s="247"/>
      <c r="E11" s="247"/>
      <c r="F11" s="247"/>
      <c r="G11" s="247"/>
      <c r="H11" s="247"/>
      <c r="I11" s="247"/>
      <c r="J11" s="247"/>
      <c r="K11" s="247"/>
      <c r="L11" s="247"/>
      <c r="M11" s="247"/>
      <c r="N11" s="247"/>
      <c r="O11" s="247"/>
      <c r="P11" s="247"/>
      <c r="Q11" s="247"/>
      <c r="R11" s="368"/>
    </row>
    <row r="12" spans="2:24" ht="13.5" customHeight="1" x14ac:dyDescent="0.2">
      <c r="B12" s="369"/>
      <c r="C12" s="370"/>
      <c r="D12" s="370"/>
      <c r="E12" s="370"/>
      <c r="F12" s="370"/>
      <c r="G12" s="370"/>
      <c r="H12" s="370"/>
      <c r="I12" s="370"/>
      <c r="J12" s="370"/>
      <c r="K12" s="370"/>
      <c r="L12" s="370"/>
      <c r="M12" s="370"/>
      <c r="N12" s="370"/>
      <c r="O12" s="370"/>
      <c r="P12" s="370"/>
      <c r="Q12" s="370"/>
      <c r="R12" s="371"/>
    </row>
    <row r="13" spans="2:24" ht="13.5" customHeight="1" x14ac:dyDescent="0.2">
      <c r="B13" s="14"/>
      <c r="C13" s="14"/>
      <c r="D13" s="14"/>
      <c r="E13" s="14"/>
      <c r="F13" s="14"/>
      <c r="G13" s="14"/>
      <c r="H13" s="14"/>
      <c r="I13" s="14"/>
      <c r="J13" s="14"/>
      <c r="K13" s="14"/>
      <c r="L13" s="14"/>
      <c r="M13" s="14"/>
    </row>
    <row r="14" spans="2:24" ht="15" customHeight="1" x14ac:dyDescent="0.2">
      <c r="B14" s="372" t="s">
        <v>21</v>
      </c>
      <c r="C14" s="288"/>
      <c r="D14" s="288"/>
      <c r="E14" s="288"/>
      <c r="F14" s="288"/>
      <c r="G14" s="288"/>
      <c r="H14" s="288"/>
      <c r="I14" s="288"/>
      <c r="J14" s="289"/>
      <c r="K14" s="373" t="s">
        <v>22</v>
      </c>
      <c r="L14" s="288"/>
      <c r="M14" s="288"/>
      <c r="N14" s="288"/>
      <c r="O14" s="288"/>
      <c r="P14" s="288"/>
      <c r="Q14" s="288"/>
      <c r="R14" s="289"/>
      <c r="S14" s="27"/>
      <c r="T14" s="27"/>
      <c r="U14" s="27"/>
      <c r="V14" s="27"/>
      <c r="W14" s="27"/>
      <c r="X14" s="27"/>
    </row>
    <row r="15" spans="2:24" ht="15" customHeight="1" x14ac:dyDescent="0.2">
      <c r="B15" s="319"/>
      <c r="C15" s="273"/>
      <c r="D15" s="273"/>
      <c r="E15" s="273"/>
      <c r="F15" s="273"/>
      <c r="G15" s="273"/>
      <c r="H15" s="273"/>
      <c r="I15" s="273"/>
      <c r="J15" s="306"/>
      <c r="K15" s="319"/>
      <c r="L15" s="273"/>
      <c r="M15" s="273"/>
      <c r="N15" s="273"/>
      <c r="O15" s="273"/>
      <c r="P15" s="273"/>
      <c r="Q15" s="273"/>
      <c r="R15" s="306"/>
      <c r="S15" s="27"/>
      <c r="T15" s="27"/>
      <c r="U15" s="27"/>
      <c r="V15" s="27"/>
      <c r="W15" s="27"/>
      <c r="X15" s="27"/>
    </row>
    <row r="16" spans="2:24" ht="15" customHeight="1" x14ac:dyDescent="0.2">
      <c r="B16" s="336"/>
      <c r="C16" s="322"/>
      <c r="D16" s="322"/>
      <c r="E16" s="322"/>
      <c r="F16" s="322"/>
      <c r="G16" s="322"/>
      <c r="H16" s="322"/>
      <c r="I16" s="322"/>
      <c r="J16" s="323"/>
      <c r="K16" s="336"/>
      <c r="L16" s="322"/>
      <c r="M16" s="322"/>
      <c r="N16" s="322"/>
      <c r="O16" s="322"/>
      <c r="P16" s="322"/>
      <c r="Q16" s="322"/>
      <c r="R16" s="323"/>
      <c r="S16" s="27"/>
      <c r="T16" s="27"/>
      <c r="U16" s="27"/>
      <c r="V16" s="27"/>
      <c r="W16" s="27"/>
      <c r="X16" s="27"/>
    </row>
    <row r="17" spans="1:18" ht="30" customHeight="1" x14ac:dyDescent="0.2">
      <c r="B17" s="359" t="s">
        <v>23</v>
      </c>
      <c r="C17" s="356"/>
      <c r="D17" s="356"/>
      <c r="E17" s="356"/>
      <c r="F17" s="356"/>
      <c r="G17" s="356"/>
      <c r="H17" s="356"/>
      <c r="I17" s="356"/>
      <c r="J17" s="358"/>
      <c r="K17" s="360"/>
      <c r="L17" s="356"/>
      <c r="M17" s="356"/>
      <c r="N17" s="356"/>
      <c r="O17" s="356"/>
      <c r="P17" s="356"/>
      <c r="Q17" s="356"/>
      <c r="R17" s="358"/>
    </row>
    <row r="18" spans="1:18" ht="24" customHeight="1" x14ac:dyDescent="0.2">
      <c r="A18" s="28"/>
      <c r="B18" s="327" t="s">
        <v>24</v>
      </c>
      <c r="C18" s="273"/>
      <c r="D18" s="273"/>
      <c r="E18" s="273"/>
      <c r="F18" s="273"/>
      <c r="G18" s="273"/>
      <c r="H18" s="273"/>
      <c r="I18" s="273"/>
      <c r="J18" s="306"/>
      <c r="K18" s="338" t="s">
        <v>266</v>
      </c>
      <c r="L18" s="288"/>
      <c r="M18" s="288"/>
      <c r="N18" s="288"/>
      <c r="O18" s="288"/>
      <c r="P18" s="288"/>
      <c r="Q18" s="288"/>
      <c r="R18" s="289"/>
    </row>
    <row r="19" spans="1:18" ht="103.5" customHeight="1" x14ac:dyDescent="0.2">
      <c r="B19" s="333" t="s">
        <v>25</v>
      </c>
      <c r="C19" s="273"/>
      <c r="D19" s="273"/>
      <c r="E19" s="273"/>
      <c r="F19" s="273"/>
      <c r="G19" s="273"/>
      <c r="H19" s="273"/>
      <c r="I19" s="273"/>
      <c r="J19" s="306"/>
      <c r="K19" s="319"/>
      <c r="L19" s="273"/>
      <c r="M19" s="273"/>
      <c r="N19" s="273"/>
      <c r="O19" s="273"/>
      <c r="P19" s="273"/>
      <c r="Q19" s="273"/>
      <c r="R19" s="306"/>
    </row>
    <row r="20" spans="1:18" ht="63.75" customHeight="1" x14ac:dyDescent="0.2">
      <c r="B20" s="333" t="s">
        <v>264</v>
      </c>
      <c r="C20" s="273"/>
      <c r="D20" s="273"/>
      <c r="E20" s="273"/>
      <c r="F20" s="273"/>
      <c r="G20" s="273"/>
      <c r="H20" s="273"/>
      <c r="I20" s="273"/>
      <c r="J20" s="306"/>
      <c r="K20" s="319"/>
      <c r="L20" s="273"/>
      <c r="M20" s="273"/>
      <c r="N20" s="273"/>
      <c r="O20" s="273"/>
      <c r="P20" s="273"/>
      <c r="Q20" s="273"/>
      <c r="R20" s="306"/>
    </row>
    <row r="21" spans="1:18" ht="13.5" customHeight="1" x14ac:dyDescent="0.2">
      <c r="B21" s="362" t="s">
        <v>26</v>
      </c>
      <c r="C21" s="288"/>
      <c r="D21" s="288"/>
      <c r="E21" s="288"/>
      <c r="F21" s="288"/>
      <c r="G21" s="288"/>
      <c r="H21" s="288"/>
      <c r="I21" s="288"/>
      <c r="J21" s="289"/>
      <c r="K21" s="363"/>
      <c r="L21" s="288"/>
      <c r="M21" s="288"/>
      <c r="N21" s="288"/>
      <c r="O21" s="288"/>
      <c r="P21" s="288"/>
      <c r="Q21" s="288"/>
      <c r="R21" s="289"/>
    </row>
    <row r="22" spans="1:18" ht="13.5" customHeight="1" x14ac:dyDescent="0.2">
      <c r="B22" s="320"/>
      <c r="C22" s="308"/>
      <c r="D22" s="308"/>
      <c r="E22" s="308"/>
      <c r="F22" s="308"/>
      <c r="G22" s="308"/>
      <c r="H22" s="308"/>
      <c r="I22" s="308"/>
      <c r="J22" s="309"/>
      <c r="K22" s="320"/>
      <c r="L22" s="308"/>
      <c r="M22" s="308"/>
      <c r="N22" s="308"/>
      <c r="O22" s="308"/>
      <c r="P22" s="308"/>
      <c r="Q22" s="308"/>
      <c r="R22" s="309"/>
    </row>
    <row r="23" spans="1:18" ht="30" customHeight="1" x14ac:dyDescent="0.2">
      <c r="B23" s="364" t="s">
        <v>27</v>
      </c>
      <c r="C23" s="350"/>
      <c r="D23" s="350"/>
      <c r="E23" s="350"/>
      <c r="F23" s="350"/>
      <c r="G23" s="350"/>
      <c r="H23" s="350"/>
      <c r="I23" s="350"/>
      <c r="J23" s="351"/>
      <c r="K23" s="361"/>
      <c r="L23" s="350"/>
      <c r="M23" s="350"/>
      <c r="N23" s="350"/>
      <c r="O23" s="350"/>
      <c r="P23" s="350"/>
      <c r="Q23" s="350"/>
      <c r="R23" s="351"/>
    </row>
    <row r="24" spans="1:18" ht="41.25" customHeight="1" x14ac:dyDescent="0.2">
      <c r="B24" s="337" t="s">
        <v>28</v>
      </c>
      <c r="C24" s="288"/>
      <c r="D24" s="288"/>
      <c r="E24" s="288"/>
      <c r="F24" s="288"/>
      <c r="G24" s="288"/>
      <c r="H24" s="288"/>
      <c r="I24" s="288"/>
      <c r="J24" s="289"/>
      <c r="K24" s="338" t="s">
        <v>29</v>
      </c>
      <c r="L24" s="288"/>
      <c r="M24" s="288"/>
      <c r="N24" s="288"/>
      <c r="O24" s="288"/>
      <c r="P24" s="288"/>
      <c r="Q24" s="288"/>
      <c r="R24" s="289"/>
    </row>
    <row r="25" spans="1:18" ht="30" customHeight="1" x14ac:dyDescent="0.2">
      <c r="B25" s="365" t="s">
        <v>30</v>
      </c>
      <c r="C25" s="291"/>
      <c r="D25" s="291"/>
      <c r="E25" s="291"/>
      <c r="F25" s="291"/>
      <c r="G25" s="291"/>
      <c r="H25" s="291"/>
      <c r="I25" s="291"/>
      <c r="J25" s="292"/>
      <c r="K25" s="366"/>
      <c r="L25" s="291"/>
      <c r="M25" s="291"/>
      <c r="N25" s="291"/>
      <c r="O25" s="291"/>
      <c r="P25" s="291"/>
      <c r="Q25" s="291"/>
      <c r="R25" s="292"/>
    </row>
    <row r="26" spans="1:18" ht="38.25" customHeight="1" x14ac:dyDescent="0.2">
      <c r="B26" s="327" t="s">
        <v>31</v>
      </c>
      <c r="C26" s="273"/>
      <c r="D26" s="273"/>
      <c r="E26" s="273"/>
      <c r="F26" s="273"/>
      <c r="G26" s="273"/>
      <c r="H26" s="273"/>
      <c r="I26" s="273"/>
      <c r="J26" s="306"/>
      <c r="K26" s="338" t="s">
        <v>29</v>
      </c>
      <c r="L26" s="288"/>
      <c r="M26" s="288"/>
      <c r="N26" s="288"/>
      <c r="O26" s="288"/>
      <c r="P26" s="288"/>
      <c r="Q26" s="288"/>
      <c r="R26" s="289"/>
    </row>
    <row r="27" spans="1:18" ht="13.5" customHeight="1" x14ac:dyDescent="0.2">
      <c r="B27" s="362" t="s">
        <v>32</v>
      </c>
      <c r="C27" s="288"/>
      <c r="D27" s="288"/>
      <c r="E27" s="288"/>
      <c r="F27" s="288"/>
      <c r="G27" s="288"/>
      <c r="H27" s="288"/>
      <c r="I27" s="288"/>
      <c r="J27" s="289"/>
      <c r="K27" s="363"/>
      <c r="L27" s="288"/>
      <c r="M27" s="288"/>
      <c r="N27" s="288"/>
      <c r="O27" s="288"/>
      <c r="P27" s="288"/>
      <c r="Q27" s="288"/>
      <c r="R27" s="289"/>
    </row>
    <row r="28" spans="1:18" ht="13.5" customHeight="1" x14ac:dyDescent="0.2">
      <c r="B28" s="320"/>
      <c r="C28" s="308"/>
      <c r="D28" s="308"/>
      <c r="E28" s="308"/>
      <c r="F28" s="308"/>
      <c r="G28" s="308"/>
      <c r="H28" s="308"/>
      <c r="I28" s="308"/>
      <c r="J28" s="309"/>
      <c r="K28" s="320"/>
      <c r="L28" s="308"/>
      <c r="M28" s="308"/>
      <c r="N28" s="308"/>
      <c r="O28" s="308"/>
      <c r="P28" s="308"/>
      <c r="Q28" s="308"/>
      <c r="R28" s="309"/>
    </row>
    <row r="29" spans="1:18" ht="30" customHeight="1" x14ac:dyDescent="0.2">
      <c r="B29" s="331" t="s">
        <v>33</v>
      </c>
      <c r="C29" s="247"/>
      <c r="D29" s="247"/>
      <c r="E29" s="247"/>
      <c r="F29" s="247"/>
      <c r="G29" s="247"/>
      <c r="H29" s="247"/>
      <c r="I29" s="247"/>
      <c r="J29" s="332"/>
      <c r="K29" s="361"/>
      <c r="L29" s="350"/>
      <c r="M29" s="350"/>
      <c r="N29" s="350"/>
      <c r="O29" s="350"/>
      <c r="P29" s="350"/>
      <c r="Q29" s="350"/>
      <c r="R29" s="351"/>
    </row>
    <row r="30" spans="1:18" ht="33.75" customHeight="1" x14ac:dyDescent="0.2">
      <c r="B30" s="355" t="s">
        <v>34</v>
      </c>
      <c r="C30" s="356"/>
      <c r="D30" s="357"/>
      <c r="E30" s="29" t="s">
        <v>35</v>
      </c>
      <c r="F30" s="355" t="s">
        <v>36</v>
      </c>
      <c r="G30" s="356"/>
      <c r="H30" s="356"/>
      <c r="I30" s="356"/>
      <c r="J30" s="358"/>
      <c r="K30" s="348" t="s">
        <v>37</v>
      </c>
      <c r="L30" s="288"/>
      <c r="M30" s="288"/>
      <c r="N30" s="288"/>
      <c r="O30" s="288"/>
      <c r="P30" s="288"/>
      <c r="Q30" s="288"/>
      <c r="R30" s="289"/>
    </row>
    <row r="31" spans="1:18" ht="20.25" customHeight="1" x14ac:dyDescent="0.2">
      <c r="B31" s="346" t="s">
        <v>38</v>
      </c>
      <c r="C31" s="341"/>
      <c r="D31" s="342"/>
      <c r="E31" s="30">
        <f>SUM(E32:E37)</f>
        <v>250000</v>
      </c>
      <c r="F31" s="343"/>
      <c r="G31" s="341"/>
      <c r="H31" s="341"/>
      <c r="I31" s="341"/>
      <c r="J31" s="342"/>
      <c r="K31" s="273"/>
      <c r="L31" s="273"/>
      <c r="M31" s="273"/>
      <c r="N31" s="273"/>
      <c r="O31" s="273"/>
      <c r="P31" s="273"/>
      <c r="Q31" s="273"/>
      <c r="R31" s="306"/>
    </row>
    <row r="32" spans="1:18" ht="28.5" customHeight="1" x14ac:dyDescent="0.2">
      <c r="B32" s="345" t="s">
        <v>39</v>
      </c>
      <c r="C32" s="341"/>
      <c r="D32" s="342"/>
      <c r="E32" s="31">
        <v>75000</v>
      </c>
      <c r="F32" s="340" t="s">
        <v>40</v>
      </c>
      <c r="G32" s="341"/>
      <c r="H32" s="341"/>
      <c r="I32" s="341"/>
      <c r="J32" s="342"/>
      <c r="K32" s="273"/>
      <c r="L32" s="273"/>
      <c r="M32" s="273"/>
      <c r="N32" s="273"/>
      <c r="O32" s="273"/>
      <c r="P32" s="273"/>
      <c r="Q32" s="273"/>
      <c r="R32" s="306"/>
    </row>
    <row r="33" spans="2:18" ht="40.5" customHeight="1" x14ac:dyDescent="0.2">
      <c r="B33" s="345" t="s">
        <v>41</v>
      </c>
      <c r="C33" s="341"/>
      <c r="D33" s="342"/>
      <c r="E33" s="31">
        <v>102000</v>
      </c>
      <c r="F33" s="340" t="s">
        <v>42</v>
      </c>
      <c r="G33" s="341"/>
      <c r="H33" s="341"/>
      <c r="I33" s="341"/>
      <c r="J33" s="342"/>
      <c r="K33" s="273"/>
      <c r="L33" s="273"/>
      <c r="M33" s="273"/>
      <c r="N33" s="273"/>
      <c r="O33" s="273"/>
      <c r="P33" s="273"/>
      <c r="Q33" s="273"/>
      <c r="R33" s="306"/>
    </row>
    <row r="34" spans="2:18" ht="32.25" customHeight="1" x14ac:dyDescent="0.2">
      <c r="B34" s="345" t="s">
        <v>43</v>
      </c>
      <c r="C34" s="341"/>
      <c r="D34" s="342"/>
      <c r="E34" s="31">
        <v>35000</v>
      </c>
      <c r="F34" s="340" t="s">
        <v>44</v>
      </c>
      <c r="G34" s="341"/>
      <c r="H34" s="341"/>
      <c r="I34" s="341"/>
      <c r="J34" s="342"/>
      <c r="K34" s="273"/>
      <c r="L34" s="273"/>
      <c r="M34" s="273"/>
      <c r="N34" s="273"/>
      <c r="O34" s="273"/>
      <c r="P34" s="273"/>
      <c r="Q34" s="273"/>
      <c r="R34" s="306"/>
    </row>
    <row r="35" spans="2:18" ht="19.5" customHeight="1" x14ac:dyDescent="0.2">
      <c r="B35" s="345" t="s">
        <v>45</v>
      </c>
      <c r="C35" s="341"/>
      <c r="D35" s="342"/>
      <c r="E35" s="31">
        <v>20000</v>
      </c>
      <c r="F35" s="340" t="s">
        <v>46</v>
      </c>
      <c r="G35" s="341"/>
      <c r="H35" s="341"/>
      <c r="I35" s="341"/>
      <c r="J35" s="342"/>
      <c r="K35" s="273"/>
      <c r="L35" s="273"/>
      <c r="M35" s="273"/>
      <c r="N35" s="273"/>
      <c r="O35" s="273"/>
      <c r="P35" s="273"/>
      <c r="Q35" s="273"/>
      <c r="R35" s="306"/>
    </row>
    <row r="36" spans="2:18" ht="19.5" customHeight="1" x14ac:dyDescent="0.2">
      <c r="B36" s="345" t="s">
        <v>47</v>
      </c>
      <c r="C36" s="341"/>
      <c r="D36" s="342"/>
      <c r="E36" s="31">
        <v>10000</v>
      </c>
      <c r="F36" s="340" t="s">
        <v>48</v>
      </c>
      <c r="G36" s="341"/>
      <c r="H36" s="341"/>
      <c r="I36" s="341"/>
      <c r="J36" s="342"/>
      <c r="K36" s="273"/>
      <c r="L36" s="273"/>
      <c r="M36" s="273"/>
      <c r="N36" s="273"/>
      <c r="O36" s="273"/>
      <c r="P36" s="273"/>
      <c r="Q36" s="273"/>
      <c r="R36" s="306"/>
    </row>
    <row r="37" spans="2:18" ht="19.5" customHeight="1" x14ac:dyDescent="0.2">
      <c r="B37" s="345" t="s">
        <v>49</v>
      </c>
      <c r="C37" s="341"/>
      <c r="D37" s="342"/>
      <c r="E37" s="31">
        <v>8000</v>
      </c>
      <c r="F37" s="340" t="s">
        <v>50</v>
      </c>
      <c r="G37" s="341"/>
      <c r="H37" s="341"/>
      <c r="I37" s="341"/>
      <c r="J37" s="342"/>
      <c r="K37" s="273"/>
      <c r="L37" s="273"/>
      <c r="M37" s="273"/>
      <c r="N37" s="273"/>
      <c r="O37" s="273"/>
      <c r="P37" s="273"/>
      <c r="Q37" s="273"/>
      <c r="R37" s="306"/>
    </row>
    <row r="38" spans="2:18" ht="30.5" customHeight="1" x14ac:dyDescent="0.2">
      <c r="B38" s="346" t="s">
        <v>51</v>
      </c>
      <c r="C38" s="341"/>
      <c r="D38" s="342"/>
      <c r="E38" s="30">
        <v>140000</v>
      </c>
      <c r="F38" s="343"/>
      <c r="G38" s="341"/>
      <c r="H38" s="341"/>
      <c r="I38" s="341"/>
      <c r="J38" s="342"/>
      <c r="K38" s="273"/>
      <c r="L38" s="273"/>
      <c r="M38" s="273"/>
      <c r="N38" s="273"/>
      <c r="O38" s="273"/>
      <c r="P38" s="273"/>
      <c r="Q38" s="273"/>
      <c r="R38" s="306"/>
    </row>
    <row r="39" spans="2:18" ht="26.25" customHeight="1" x14ac:dyDescent="0.2">
      <c r="B39" s="345" t="s">
        <v>52</v>
      </c>
      <c r="C39" s="341"/>
      <c r="D39" s="342"/>
      <c r="E39" s="31">
        <v>80000</v>
      </c>
      <c r="F39" s="340" t="s">
        <v>53</v>
      </c>
      <c r="G39" s="341"/>
      <c r="H39" s="341"/>
      <c r="I39" s="341"/>
      <c r="J39" s="342"/>
      <c r="K39" s="273"/>
      <c r="L39" s="273"/>
      <c r="M39" s="273"/>
      <c r="N39" s="273"/>
      <c r="O39" s="273"/>
      <c r="P39" s="273"/>
      <c r="Q39" s="273"/>
      <c r="R39" s="306"/>
    </row>
    <row r="40" spans="2:18" ht="33" customHeight="1" x14ac:dyDescent="0.2">
      <c r="B40" s="345" t="s">
        <v>54</v>
      </c>
      <c r="C40" s="341"/>
      <c r="D40" s="342"/>
      <c r="E40" s="31">
        <v>60000</v>
      </c>
      <c r="F40" s="340" t="s">
        <v>55</v>
      </c>
      <c r="G40" s="341"/>
      <c r="H40" s="341"/>
      <c r="I40" s="341"/>
      <c r="J40" s="342"/>
      <c r="K40" s="273"/>
      <c r="L40" s="273"/>
      <c r="M40" s="273"/>
      <c r="N40" s="273"/>
      <c r="O40" s="273"/>
      <c r="P40" s="273"/>
      <c r="Q40" s="273"/>
      <c r="R40" s="306"/>
    </row>
    <row r="41" spans="2:18" ht="18" customHeight="1" x14ac:dyDescent="0.2">
      <c r="B41" s="346" t="s">
        <v>56</v>
      </c>
      <c r="C41" s="341"/>
      <c r="D41" s="342"/>
      <c r="E41" s="30">
        <v>60000</v>
      </c>
      <c r="F41" s="343" t="s">
        <v>57</v>
      </c>
      <c r="G41" s="341"/>
      <c r="H41" s="341"/>
      <c r="I41" s="341"/>
      <c r="J41" s="342"/>
      <c r="K41" s="273"/>
      <c r="L41" s="273"/>
      <c r="M41" s="273"/>
      <c r="N41" s="273"/>
      <c r="O41" s="273"/>
      <c r="P41" s="273"/>
      <c r="Q41" s="273"/>
      <c r="R41" s="306"/>
    </row>
    <row r="42" spans="2:18" ht="21" customHeight="1" x14ac:dyDescent="0.2">
      <c r="B42" s="346" t="s">
        <v>58</v>
      </c>
      <c r="C42" s="341"/>
      <c r="D42" s="342"/>
      <c r="E42" s="30">
        <v>50000</v>
      </c>
      <c r="F42" s="343" t="s">
        <v>59</v>
      </c>
      <c r="G42" s="341"/>
      <c r="H42" s="341"/>
      <c r="I42" s="341"/>
      <c r="J42" s="342"/>
      <c r="K42" s="273"/>
      <c r="L42" s="273"/>
      <c r="M42" s="273"/>
      <c r="N42" s="273"/>
      <c r="O42" s="273"/>
      <c r="P42" s="273"/>
      <c r="Q42" s="273"/>
      <c r="R42" s="306"/>
    </row>
    <row r="43" spans="2:18" ht="21" customHeight="1" x14ac:dyDescent="0.2">
      <c r="B43" s="352" t="s">
        <v>60</v>
      </c>
      <c r="C43" s="353"/>
      <c r="D43" s="354"/>
      <c r="E43" s="32">
        <f>SUM(E31,E38,E41,E42)</f>
        <v>500000</v>
      </c>
      <c r="F43" s="349"/>
      <c r="G43" s="350"/>
      <c r="H43" s="350"/>
      <c r="I43" s="350"/>
      <c r="J43" s="351"/>
      <c r="K43" s="322"/>
      <c r="L43" s="322"/>
      <c r="M43" s="322"/>
      <c r="N43" s="322"/>
      <c r="O43" s="322"/>
      <c r="P43" s="322"/>
      <c r="Q43" s="322"/>
      <c r="R43" s="323"/>
    </row>
    <row r="44" spans="2:18" ht="13.5" customHeight="1" x14ac:dyDescent="0.2">
      <c r="B44" s="347" t="s">
        <v>61</v>
      </c>
      <c r="C44" s="247"/>
      <c r="D44" s="247"/>
      <c r="E44" s="247"/>
      <c r="F44" s="247"/>
      <c r="G44" s="247"/>
      <c r="H44" s="247"/>
      <c r="I44" s="247"/>
      <c r="J44" s="332"/>
      <c r="K44" s="344"/>
      <c r="L44" s="247"/>
      <c r="M44" s="247"/>
      <c r="N44" s="247"/>
      <c r="O44" s="247"/>
      <c r="P44" s="247"/>
      <c r="Q44" s="247"/>
      <c r="R44" s="332"/>
    </row>
    <row r="45" spans="2:18" ht="27.75" customHeight="1" x14ac:dyDescent="0.2">
      <c r="B45" s="266" t="s">
        <v>62</v>
      </c>
      <c r="C45" s="264"/>
      <c r="D45" s="265"/>
      <c r="E45" s="33" t="s">
        <v>35</v>
      </c>
      <c r="F45" s="266" t="s">
        <v>36</v>
      </c>
      <c r="G45" s="264"/>
      <c r="H45" s="264"/>
      <c r="I45" s="264"/>
      <c r="J45" s="265"/>
      <c r="K45" s="269" t="s">
        <v>63</v>
      </c>
      <c r="L45" s="270"/>
      <c r="M45" s="270"/>
      <c r="N45" s="270"/>
      <c r="O45" s="270"/>
      <c r="P45" s="270"/>
      <c r="Q45" s="270"/>
      <c r="R45" s="271"/>
    </row>
    <row r="46" spans="2:18" ht="27.75" customHeight="1" x14ac:dyDescent="0.2">
      <c r="B46" s="263" t="s">
        <v>64</v>
      </c>
      <c r="C46" s="264"/>
      <c r="D46" s="265"/>
      <c r="E46" s="35">
        <v>200000</v>
      </c>
      <c r="F46" s="263" t="s">
        <v>65</v>
      </c>
      <c r="G46" s="264"/>
      <c r="H46" s="264"/>
      <c r="I46" s="264"/>
      <c r="J46" s="265"/>
      <c r="K46" s="272"/>
      <c r="L46" s="273"/>
      <c r="M46" s="273"/>
      <c r="N46" s="273"/>
      <c r="O46" s="273"/>
      <c r="P46" s="273"/>
      <c r="Q46" s="273"/>
      <c r="R46" s="274"/>
    </row>
    <row r="47" spans="2:18" ht="27.75" customHeight="1" x14ac:dyDescent="0.2">
      <c r="B47" s="263" t="s">
        <v>66</v>
      </c>
      <c r="C47" s="264"/>
      <c r="D47" s="265"/>
      <c r="E47" s="35">
        <v>14300</v>
      </c>
      <c r="F47" s="263" t="s">
        <v>66</v>
      </c>
      <c r="G47" s="264"/>
      <c r="H47" s="264"/>
      <c r="I47" s="264"/>
      <c r="J47" s="265"/>
      <c r="K47" s="272"/>
      <c r="L47" s="273"/>
      <c r="M47" s="273"/>
      <c r="N47" s="273"/>
      <c r="O47" s="273"/>
      <c r="P47" s="273"/>
      <c r="Q47" s="273"/>
      <c r="R47" s="274"/>
    </row>
    <row r="48" spans="2:18" ht="27.75" customHeight="1" x14ac:dyDescent="0.2">
      <c r="B48" s="263"/>
      <c r="C48" s="264"/>
      <c r="D48" s="265"/>
      <c r="E48" s="35"/>
      <c r="F48" s="263"/>
      <c r="G48" s="264"/>
      <c r="H48" s="264"/>
      <c r="I48" s="264"/>
      <c r="J48" s="265"/>
      <c r="K48" s="272"/>
      <c r="L48" s="273"/>
      <c r="M48" s="273"/>
      <c r="N48" s="273"/>
      <c r="O48" s="273"/>
      <c r="P48" s="273"/>
      <c r="Q48" s="273"/>
      <c r="R48" s="274"/>
    </row>
    <row r="49" spans="2:18" ht="27.75" customHeight="1" x14ac:dyDescent="0.2">
      <c r="B49" s="263"/>
      <c r="C49" s="264"/>
      <c r="D49" s="265"/>
      <c r="E49" s="35"/>
      <c r="F49" s="263"/>
      <c r="G49" s="264"/>
      <c r="H49" s="264"/>
      <c r="I49" s="264"/>
      <c r="J49" s="265"/>
      <c r="K49" s="272"/>
      <c r="L49" s="273"/>
      <c r="M49" s="273"/>
      <c r="N49" s="273"/>
      <c r="O49" s="273"/>
      <c r="P49" s="273"/>
      <c r="Q49" s="273"/>
      <c r="R49" s="274"/>
    </row>
    <row r="50" spans="2:18" ht="27.75" customHeight="1" x14ac:dyDescent="0.2">
      <c r="B50" s="34"/>
      <c r="C50" s="36"/>
      <c r="D50" s="37"/>
      <c r="E50" s="38">
        <f>SUM(E46:E49)</f>
        <v>214300</v>
      </c>
      <c r="F50" s="34"/>
      <c r="G50" s="36"/>
      <c r="H50" s="36"/>
      <c r="I50" s="36"/>
      <c r="J50" s="37"/>
      <c r="K50" s="275"/>
      <c r="L50" s="276"/>
      <c r="M50" s="276"/>
      <c r="N50" s="276"/>
      <c r="O50" s="276"/>
      <c r="P50" s="276"/>
      <c r="Q50" s="276"/>
      <c r="R50" s="277"/>
    </row>
    <row r="51" spans="2:18" ht="35.25" customHeight="1" x14ac:dyDescent="0.2">
      <c r="B51" s="268" t="s">
        <v>67</v>
      </c>
      <c r="C51" s="264"/>
      <c r="D51" s="264"/>
      <c r="E51" s="264"/>
      <c r="F51" s="264"/>
      <c r="G51" s="264"/>
      <c r="H51" s="264"/>
      <c r="I51" s="264"/>
      <c r="J51" s="265"/>
      <c r="K51" s="267"/>
      <c r="L51" s="264"/>
      <c r="M51" s="264"/>
      <c r="N51" s="264"/>
      <c r="O51" s="264"/>
      <c r="P51" s="264"/>
      <c r="Q51" s="264"/>
      <c r="R51" s="265"/>
    </row>
    <row r="52" spans="2:18" ht="26.25" customHeight="1" x14ac:dyDescent="0.2">
      <c r="B52" s="266" t="s">
        <v>68</v>
      </c>
      <c r="C52" s="264"/>
      <c r="D52" s="265"/>
      <c r="E52" s="33" t="s">
        <v>35</v>
      </c>
      <c r="F52" s="266" t="s">
        <v>36</v>
      </c>
      <c r="G52" s="264"/>
      <c r="H52" s="264"/>
      <c r="I52" s="264"/>
      <c r="J52" s="265"/>
      <c r="K52" s="269" t="s">
        <v>69</v>
      </c>
      <c r="L52" s="270"/>
      <c r="M52" s="270"/>
      <c r="N52" s="270"/>
      <c r="O52" s="270"/>
      <c r="P52" s="270"/>
      <c r="Q52" s="270"/>
      <c r="R52" s="271"/>
    </row>
    <row r="53" spans="2:18" ht="13.5" customHeight="1" x14ac:dyDescent="0.2">
      <c r="B53" s="263" t="s">
        <v>70</v>
      </c>
      <c r="C53" s="264"/>
      <c r="D53" s="265"/>
      <c r="E53" s="35">
        <v>200000</v>
      </c>
      <c r="F53" s="263" t="s">
        <v>71</v>
      </c>
      <c r="G53" s="264"/>
      <c r="H53" s="264"/>
      <c r="I53" s="264"/>
      <c r="J53" s="265"/>
      <c r="K53" s="272"/>
      <c r="L53" s="273"/>
      <c r="M53" s="273"/>
      <c r="N53" s="273"/>
      <c r="O53" s="273"/>
      <c r="P53" s="273"/>
      <c r="Q53" s="273"/>
      <c r="R53" s="274"/>
    </row>
    <row r="54" spans="2:18" ht="13.5" customHeight="1" x14ac:dyDescent="0.2">
      <c r="B54" s="263" t="s">
        <v>72</v>
      </c>
      <c r="C54" s="264"/>
      <c r="D54" s="265"/>
      <c r="E54" s="35">
        <v>14300</v>
      </c>
      <c r="F54" s="263" t="s">
        <v>73</v>
      </c>
      <c r="G54" s="264"/>
      <c r="H54" s="264"/>
      <c r="I54" s="264"/>
      <c r="J54" s="265"/>
      <c r="K54" s="272"/>
      <c r="L54" s="273"/>
      <c r="M54" s="273"/>
      <c r="N54" s="273"/>
      <c r="O54" s="273"/>
      <c r="P54" s="273"/>
      <c r="Q54" s="273"/>
      <c r="R54" s="274"/>
    </row>
    <row r="55" spans="2:18" ht="13.5" customHeight="1" x14ac:dyDescent="0.2">
      <c r="B55" s="263"/>
      <c r="C55" s="264"/>
      <c r="D55" s="265"/>
      <c r="E55" s="35"/>
      <c r="F55" s="34"/>
      <c r="G55" s="36"/>
      <c r="H55" s="36"/>
      <c r="I55" s="36"/>
      <c r="J55" s="37"/>
      <c r="K55" s="272"/>
      <c r="L55" s="273"/>
      <c r="M55" s="273"/>
      <c r="N55" s="273"/>
      <c r="O55" s="273"/>
      <c r="P55" s="273"/>
      <c r="Q55" s="273"/>
      <c r="R55" s="274"/>
    </row>
    <row r="56" spans="2:18" ht="13.5" customHeight="1" x14ac:dyDescent="0.2">
      <c r="B56" s="263"/>
      <c r="C56" s="264"/>
      <c r="D56" s="265"/>
      <c r="E56" s="35"/>
      <c r="F56" s="263"/>
      <c r="G56" s="264"/>
      <c r="H56" s="264"/>
      <c r="I56" s="264"/>
      <c r="J56" s="265"/>
      <c r="K56" s="272"/>
      <c r="L56" s="273"/>
      <c r="M56" s="273"/>
      <c r="N56" s="273"/>
      <c r="O56" s="273"/>
      <c r="P56" s="273"/>
      <c r="Q56" s="273"/>
      <c r="R56" s="274"/>
    </row>
    <row r="57" spans="2:18" ht="14.25" customHeight="1" x14ac:dyDescent="0.2">
      <c r="B57" s="263"/>
      <c r="C57" s="264"/>
      <c r="D57" s="265"/>
      <c r="E57" s="38">
        <f>SUM(E53:E56)</f>
        <v>214300</v>
      </c>
      <c r="F57" s="263"/>
      <c r="G57" s="264"/>
      <c r="H57" s="264"/>
      <c r="I57" s="264"/>
      <c r="J57" s="265"/>
      <c r="K57" s="275"/>
      <c r="L57" s="276"/>
      <c r="M57" s="276"/>
      <c r="N57" s="276"/>
      <c r="O57" s="276"/>
      <c r="P57" s="276"/>
      <c r="Q57" s="276"/>
      <c r="R57" s="277"/>
    </row>
    <row r="58" spans="2:18" ht="16.5" customHeight="1" x14ac:dyDescent="0.2">
      <c r="B58" s="268" t="s">
        <v>74</v>
      </c>
      <c r="C58" s="264"/>
      <c r="D58" s="264"/>
      <c r="E58" s="264"/>
      <c r="F58" s="264"/>
      <c r="G58" s="264"/>
      <c r="H58" s="264"/>
      <c r="I58" s="264"/>
      <c r="J58" s="265"/>
      <c r="K58" s="267"/>
      <c r="L58" s="264"/>
      <c r="M58" s="264"/>
      <c r="N58" s="264"/>
      <c r="O58" s="264"/>
      <c r="P58" s="264"/>
      <c r="Q58" s="264"/>
      <c r="R58" s="265"/>
    </row>
    <row r="59" spans="2:18" ht="16.5" customHeight="1" x14ac:dyDescent="0.2">
      <c r="B59" s="266" t="s">
        <v>75</v>
      </c>
      <c r="C59" s="264"/>
      <c r="D59" s="265"/>
      <c r="E59" s="33" t="s">
        <v>76</v>
      </c>
      <c r="F59" s="266" t="s">
        <v>77</v>
      </c>
      <c r="G59" s="264"/>
      <c r="H59" s="264"/>
      <c r="I59" s="264"/>
      <c r="J59" s="265"/>
      <c r="K59" s="339" t="s">
        <v>78</v>
      </c>
      <c r="L59" s="270"/>
      <c r="M59" s="270"/>
      <c r="N59" s="270"/>
      <c r="O59" s="270"/>
      <c r="P59" s="270"/>
      <c r="Q59" s="270"/>
      <c r="R59" s="271"/>
    </row>
    <row r="60" spans="2:18" ht="16.5" customHeight="1" x14ac:dyDescent="0.2">
      <c r="B60" s="263" t="s">
        <v>79</v>
      </c>
      <c r="C60" s="264"/>
      <c r="D60" s="265"/>
      <c r="E60" s="35">
        <v>1</v>
      </c>
      <c r="F60" s="263" t="s">
        <v>80</v>
      </c>
      <c r="G60" s="264"/>
      <c r="H60" s="264"/>
      <c r="I60" s="264"/>
      <c r="J60" s="265"/>
      <c r="K60" s="272"/>
      <c r="L60" s="273"/>
      <c r="M60" s="273"/>
      <c r="N60" s="273"/>
      <c r="O60" s="273"/>
      <c r="P60" s="273"/>
      <c r="Q60" s="273"/>
      <c r="R60" s="274"/>
    </row>
    <row r="61" spans="2:18" ht="16.5" customHeight="1" x14ac:dyDescent="0.2">
      <c r="B61" s="263" t="s">
        <v>79</v>
      </c>
      <c r="C61" s="264"/>
      <c r="D61" s="265"/>
      <c r="E61" s="35">
        <v>2</v>
      </c>
      <c r="F61" s="263" t="s">
        <v>81</v>
      </c>
      <c r="G61" s="264"/>
      <c r="H61" s="264"/>
      <c r="I61" s="264"/>
      <c r="J61" s="265"/>
      <c r="K61" s="272"/>
      <c r="L61" s="273"/>
      <c r="M61" s="273"/>
      <c r="N61" s="273"/>
      <c r="O61" s="273"/>
      <c r="P61" s="273"/>
      <c r="Q61" s="273"/>
      <c r="R61" s="274"/>
    </row>
    <row r="62" spans="2:18" ht="16.5" customHeight="1" x14ac:dyDescent="0.2">
      <c r="B62" s="263"/>
      <c r="C62" s="264"/>
      <c r="D62" s="265"/>
      <c r="E62" s="35"/>
      <c r="F62" s="263"/>
      <c r="G62" s="264"/>
      <c r="H62" s="264"/>
      <c r="I62" s="264"/>
      <c r="J62" s="265"/>
      <c r="K62" s="275"/>
      <c r="L62" s="276"/>
      <c r="M62" s="276"/>
      <c r="N62" s="276"/>
      <c r="O62" s="276"/>
      <c r="P62" s="276"/>
      <c r="Q62" s="276"/>
      <c r="R62" s="277"/>
    </row>
    <row r="63" spans="2:18" ht="28.5" customHeight="1" x14ac:dyDescent="0.2">
      <c r="B63" s="331" t="s">
        <v>82</v>
      </c>
      <c r="C63" s="247"/>
      <c r="D63" s="247"/>
      <c r="E63" s="247"/>
      <c r="F63" s="247"/>
      <c r="G63" s="247"/>
      <c r="H63" s="247"/>
      <c r="I63" s="247"/>
      <c r="J63" s="247"/>
      <c r="K63" s="332"/>
      <c r="L63" s="334"/>
      <c r="M63" s="291"/>
      <c r="N63" s="291"/>
      <c r="O63" s="291"/>
      <c r="P63" s="291"/>
      <c r="Q63" s="291"/>
      <c r="R63" s="292"/>
    </row>
    <row r="64" spans="2:18" ht="7.5" customHeight="1" x14ac:dyDescent="0.2">
      <c r="B64" s="337" t="s">
        <v>83</v>
      </c>
      <c r="C64" s="288"/>
      <c r="D64" s="288"/>
      <c r="E64" s="288"/>
      <c r="F64" s="288"/>
      <c r="G64" s="288"/>
      <c r="H64" s="288"/>
      <c r="I64" s="288"/>
      <c r="J64" s="288"/>
      <c r="K64" s="289"/>
      <c r="L64" s="338" t="s">
        <v>84</v>
      </c>
      <c r="M64" s="288"/>
      <c r="N64" s="288"/>
      <c r="O64" s="288"/>
      <c r="P64" s="288"/>
      <c r="Q64" s="288"/>
      <c r="R64" s="289"/>
    </row>
    <row r="65" spans="2:18" ht="27" customHeight="1" x14ac:dyDescent="0.2">
      <c r="B65" s="319"/>
      <c r="C65" s="273"/>
      <c r="D65" s="273"/>
      <c r="E65" s="273"/>
      <c r="F65" s="273"/>
      <c r="G65" s="273"/>
      <c r="H65" s="273"/>
      <c r="I65" s="273"/>
      <c r="J65" s="273"/>
      <c r="K65" s="306"/>
      <c r="L65" s="319"/>
      <c r="M65" s="273"/>
      <c r="N65" s="273"/>
      <c r="O65" s="273"/>
      <c r="P65" s="273"/>
      <c r="Q65" s="273"/>
      <c r="R65" s="306"/>
    </row>
    <row r="66" spans="2:18" ht="30" customHeight="1" x14ac:dyDescent="0.2">
      <c r="B66" s="331" t="s">
        <v>85</v>
      </c>
      <c r="C66" s="247"/>
      <c r="D66" s="247"/>
      <c r="E66" s="247"/>
      <c r="F66" s="247"/>
      <c r="G66" s="247"/>
      <c r="H66" s="247"/>
      <c r="I66" s="247"/>
      <c r="J66" s="247"/>
      <c r="K66" s="332"/>
      <c r="L66" s="334"/>
      <c r="M66" s="291"/>
      <c r="N66" s="291"/>
      <c r="O66" s="291"/>
      <c r="P66" s="291"/>
      <c r="Q66" s="291"/>
      <c r="R66" s="292"/>
    </row>
    <row r="67" spans="2:18" ht="132" customHeight="1" x14ac:dyDescent="0.2">
      <c r="B67" s="337" t="s">
        <v>86</v>
      </c>
      <c r="C67" s="288"/>
      <c r="D67" s="288"/>
      <c r="E67" s="288"/>
      <c r="F67" s="288"/>
      <c r="G67" s="288"/>
      <c r="H67" s="288"/>
      <c r="I67" s="288"/>
      <c r="J67" s="288"/>
      <c r="K67" s="289"/>
      <c r="L67" s="338" t="s">
        <v>87</v>
      </c>
      <c r="M67" s="288"/>
      <c r="N67" s="288"/>
      <c r="O67" s="288"/>
      <c r="P67" s="288"/>
      <c r="Q67" s="288"/>
      <c r="R67" s="289"/>
    </row>
    <row r="68" spans="2:18" ht="30" customHeight="1" x14ac:dyDescent="0.2">
      <c r="B68" s="331" t="s">
        <v>88</v>
      </c>
      <c r="C68" s="247"/>
      <c r="D68" s="247"/>
      <c r="E68" s="247"/>
      <c r="F68" s="247"/>
      <c r="G68" s="247"/>
      <c r="H68" s="247"/>
      <c r="I68" s="247"/>
      <c r="J68" s="247"/>
      <c r="K68" s="332"/>
      <c r="L68" s="334"/>
      <c r="M68" s="291"/>
      <c r="N68" s="291"/>
      <c r="O68" s="291"/>
      <c r="P68" s="291"/>
      <c r="Q68" s="291"/>
      <c r="R68" s="292"/>
    </row>
    <row r="69" spans="2:18" ht="48.75" customHeight="1" x14ac:dyDescent="0.2">
      <c r="B69" s="333" t="s">
        <v>89</v>
      </c>
      <c r="C69" s="273"/>
      <c r="D69" s="273"/>
      <c r="E69" s="273"/>
      <c r="F69" s="273"/>
      <c r="G69" s="273"/>
      <c r="H69" s="273"/>
      <c r="I69" s="273"/>
      <c r="J69" s="273"/>
      <c r="K69" s="306"/>
      <c r="L69" s="330"/>
      <c r="M69" s="273"/>
      <c r="N69" s="273"/>
      <c r="O69" s="273"/>
      <c r="P69" s="273"/>
      <c r="Q69" s="273"/>
      <c r="R69" s="306"/>
    </row>
    <row r="70" spans="2:18" ht="3.75" customHeight="1" x14ac:dyDescent="0.2">
      <c r="B70" s="40"/>
      <c r="C70" s="41"/>
      <c r="D70" s="41"/>
      <c r="E70" s="41"/>
      <c r="F70" s="41"/>
      <c r="G70" s="41"/>
      <c r="H70" s="41"/>
      <c r="I70" s="41"/>
      <c r="J70" s="41"/>
      <c r="K70" s="42"/>
      <c r="L70" s="336"/>
      <c r="M70" s="322"/>
      <c r="N70" s="322"/>
      <c r="O70" s="322"/>
      <c r="P70" s="322"/>
      <c r="Q70" s="322"/>
      <c r="R70" s="323"/>
    </row>
    <row r="71" spans="2:18" ht="13.5" customHeight="1" x14ac:dyDescent="0.2">
      <c r="B71" s="43"/>
      <c r="C71" s="43"/>
      <c r="D71" s="43"/>
      <c r="E71" s="43"/>
      <c r="F71" s="43"/>
      <c r="G71" s="43"/>
      <c r="H71" s="43"/>
      <c r="I71" s="43"/>
      <c r="J71" s="43"/>
      <c r="K71" s="43"/>
      <c r="L71" s="43"/>
      <c r="M71" s="43"/>
    </row>
    <row r="72" spans="2:18" ht="13.5" customHeight="1" x14ac:dyDescent="0.2">
      <c r="B72" s="43"/>
      <c r="C72" s="43"/>
      <c r="D72" s="43"/>
      <c r="E72" s="43"/>
      <c r="F72" s="43"/>
      <c r="G72" s="43"/>
      <c r="H72" s="43"/>
      <c r="I72" s="43"/>
      <c r="J72" s="43"/>
      <c r="K72" s="43"/>
      <c r="L72" s="43"/>
      <c r="M72" s="43"/>
    </row>
    <row r="73" spans="2:18" ht="13.5" customHeight="1" x14ac:dyDescent="0.2">
      <c r="B73" s="328" t="s">
        <v>262</v>
      </c>
      <c r="C73" s="288"/>
      <c r="D73" s="288"/>
      <c r="E73" s="288"/>
      <c r="F73" s="288"/>
      <c r="G73" s="288"/>
      <c r="H73" s="288"/>
      <c r="I73" s="288"/>
      <c r="J73" s="288"/>
      <c r="K73" s="289"/>
      <c r="L73" s="318" t="s">
        <v>22</v>
      </c>
      <c r="M73" s="288"/>
      <c r="N73" s="288"/>
      <c r="O73" s="288"/>
      <c r="P73" s="288"/>
      <c r="Q73" s="288"/>
      <c r="R73" s="289"/>
    </row>
    <row r="74" spans="2:18" ht="13.5" customHeight="1" x14ac:dyDescent="0.2">
      <c r="B74" s="319"/>
      <c r="C74" s="273"/>
      <c r="D74" s="273"/>
      <c r="E74" s="273"/>
      <c r="F74" s="273"/>
      <c r="G74" s="273"/>
      <c r="H74" s="273"/>
      <c r="I74" s="273"/>
      <c r="J74" s="273"/>
      <c r="K74" s="306"/>
      <c r="L74" s="319"/>
      <c r="M74" s="273"/>
      <c r="N74" s="273"/>
      <c r="O74" s="273"/>
      <c r="P74" s="273"/>
      <c r="Q74" s="273"/>
      <c r="R74" s="306"/>
    </row>
    <row r="75" spans="2:18" ht="14.25" customHeight="1" x14ac:dyDescent="0.2">
      <c r="B75" s="320"/>
      <c r="C75" s="308"/>
      <c r="D75" s="308"/>
      <c r="E75" s="308"/>
      <c r="F75" s="308"/>
      <c r="G75" s="308"/>
      <c r="H75" s="308"/>
      <c r="I75" s="308"/>
      <c r="J75" s="308"/>
      <c r="K75" s="309"/>
      <c r="L75" s="320"/>
      <c r="M75" s="308"/>
      <c r="N75" s="308"/>
      <c r="O75" s="308"/>
      <c r="P75" s="308"/>
      <c r="Q75" s="308"/>
      <c r="R75" s="309"/>
    </row>
    <row r="76" spans="2:18" ht="22.5" customHeight="1" x14ac:dyDescent="0.2">
      <c r="B76" s="293" t="s">
        <v>90</v>
      </c>
      <c r="C76" s="284"/>
      <c r="D76" s="284"/>
      <c r="E76" s="284"/>
      <c r="F76" s="284"/>
      <c r="G76" s="284"/>
      <c r="H76" s="284"/>
      <c r="I76" s="284"/>
      <c r="J76" s="284"/>
      <c r="K76" s="335"/>
      <c r="L76" s="294"/>
      <c r="M76" s="295"/>
      <c r="N76" s="295"/>
      <c r="O76" s="295"/>
      <c r="P76" s="295"/>
      <c r="Q76" s="295"/>
      <c r="R76" s="296"/>
    </row>
    <row r="77" spans="2:18" ht="207" customHeight="1" x14ac:dyDescent="0.2">
      <c r="B77" s="280" t="s">
        <v>91</v>
      </c>
      <c r="C77" s="281"/>
      <c r="D77" s="281"/>
      <c r="E77" s="281"/>
      <c r="F77" s="281"/>
      <c r="G77" s="281"/>
      <c r="H77" s="281"/>
      <c r="I77" s="281"/>
      <c r="J77" s="281"/>
      <c r="K77" s="329"/>
      <c r="L77" s="330" t="s">
        <v>92</v>
      </c>
      <c r="M77" s="273"/>
      <c r="N77" s="273"/>
      <c r="O77" s="273"/>
      <c r="P77" s="273"/>
      <c r="Q77" s="273"/>
      <c r="R77" s="306"/>
    </row>
    <row r="78" spans="2:18" ht="42.75" customHeight="1" x14ac:dyDescent="0.2">
      <c r="B78" s="286" t="s">
        <v>93</v>
      </c>
      <c r="C78" s="273"/>
      <c r="D78" s="273"/>
      <c r="E78" s="273"/>
      <c r="F78" s="273"/>
      <c r="G78" s="273"/>
      <c r="H78" s="273"/>
      <c r="I78" s="273"/>
      <c r="J78" s="273"/>
      <c r="K78" s="279"/>
      <c r="L78" s="44"/>
      <c r="M78" s="44"/>
      <c r="N78" s="44"/>
      <c r="O78" s="44"/>
      <c r="P78" s="44"/>
      <c r="Q78" s="44"/>
      <c r="R78" s="45"/>
    </row>
    <row r="79" spans="2:18" ht="56.25" customHeight="1" x14ac:dyDescent="0.2">
      <c r="B79" s="327" t="s">
        <v>94</v>
      </c>
      <c r="C79" s="273"/>
      <c r="D79" s="273"/>
      <c r="E79" s="273"/>
      <c r="F79" s="273"/>
      <c r="G79" s="273"/>
      <c r="H79" s="273"/>
      <c r="I79" s="273"/>
      <c r="J79" s="273"/>
      <c r="K79" s="306"/>
      <c r="L79" s="39"/>
      <c r="M79" s="44"/>
      <c r="N79" s="44"/>
      <c r="O79" s="44"/>
      <c r="P79" s="44"/>
      <c r="Q79" s="44"/>
      <c r="R79" s="45"/>
    </row>
    <row r="80" spans="2:18" ht="66" customHeight="1" x14ac:dyDescent="0.2">
      <c r="B80" s="315" t="s">
        <v>95</v>
      </c>
      <c r="C80" s="276"/>
      <c r="D80" s="276"/>
      <c r="E80" s="276"/>
      <c r="F80" s="276"/>
      <c r="G80" s="276"/>
      <c r="H80" s="276"/>
      <c r="I80" s="276"/>
      <c r="J80" s="276"/>
      <c r="K80" s="316"/>
      <c r="L80" s="44"/>
      <c r="M80" s="44"/>
      <c r="N80" s="44"/>
      <c r="O80" s="44"/>
      <c r="P80" s="44"/>
      <c r="Q80" s="44"/>
      <c r="R80" s="45"/>
    </row>
    <row r="81" spans="1:24" ht="30" customHeight="1" x14ac:dyDescent="0.2">
      <c r="B81" s="312" t="s">
        <v>96</v>
      </c>
      <c r="C81" s="313"/>
      <c r="D81" s="313"/>
      <c r="E81" s="313"/>
      <c r="F81" s="313"/>
      <c r="G81" s="313"/>
      <c r="H81" s="313"/>
      <c r="I81" s="313"/>
      <c r="J81" s="313"/>
      <c r="K81" s="314"/>
      <c r="L81" s="290"/>
      <c r="M81" s="291"/>
      <c r="N81" s="291"/>
      <c r="O81" s="291"/>
      <c r="P81" s="291"/>
      <c r="Q81" s="291"/>
      <c r="R81" s="292"/>
    </row>
    <row r="82" spans="1:24" ht="23.25" customHeight="1" x14ac:dyDescent="0.2">
      <c r="B82" s="280" t="s">
        <v>97</v>
      </c>
      <c r="C82" s="281"/>
      <c r="D82" s="281"/>
      <c r="E82" s="281"/>
      <c r="F82" s="281"/>
      <c r="G82" s="281"/>
      <c r="H82" s="281"/>
      <c r="I82" s="281"/>
      <c r="J82" s="281"/>
      <c r="K82" s="282"/>
      <c r="L82" s="287"/>
      <c r="M82" s="288"/>
      <c r="N82" s="288"/>
      <c r="O82" s="288"/>
      <c r="P82" s="288"/>
      <c r="Q82" s="288"/>
      <c r="R82" s="289"/>
    </row>
    <row r="83" spans="1:24" ht="30" customHeight="1" x14ac:dyDescent="0.2">
      <c r="B83" s="283" t="s">
        <v>98</v>
      </c>
      <c r="C83" s="284"/>
      <c r="D83" s="284"/>
      <c r="E83" s="284"/>
      <c r="F83" s="284"/>
      <c r="G83" s="284"/>
      <c r="H83" s="285"/>
      <c r="I83" s="283" t="s">
        <v>99</v>
      </c>
      <c r="J83" s="284"/>
      <c r="K83" s="285"/>
      <c r="L83" s="290"/>
      <c r="M83" s="291"/>
      <c r="N83" s="291"/>
      <c r="O83" s="291"/>
      <c r="P83" s="291"/>
      <c r="Q83" s="291"/>
      <c r="R83" s="292"/>
    </row>
    <row r="84" spans="1:24" ht="28.5" customHeight="1" x14ac:dyDescent="0.2">
      <c r="B84" s="46" t="s">
        <v>100</v>
      </c>
      <c r="C84" s="47"/>
      <c r="D84" s="47"/>
      <c r="E84" s="47"/>
      <c r="F84" s="47"/>
      <c r="G84" s="47"/>
      <c r="H84" s="47"/>
      <c r="I84" s="286" t="s">
        <v>101</v>
      </c>
      <c r="J84" s="273"/>
      <c r="K84" s="279"/>
      <c r="L84" s="324"/>
      <c r="M84" s="288"/>
      <c r="N84" s="288"/>
      <c r="O84" s="288"/>
      <c r="P84" s="288"/>
      <c r="Q84" s="288"/>
      <c r="R84" s="289"/>
    </row>
    <row r="85" spans="1:24" ht="23.25" customHeight="1" x14ac:dyDescent="0.2">
      <c r="B85" s="46" t="s">
        <v>102</v>
      </c>
      <c r="C85" s="47"/>
      <c r="D85" s="47"/>
      <c r="E85" s="47"/>
      <c r="F85" s="47"/>
      <c r="G85" s="47"/>
      <c r="H85" s="47"/>
      <c r="I85" s="286" t="s">
        <v>103</v>
      </c>
      <c r="J85" s="273"/>
      <c r="K85" s="279"/>
      <c r="L85" s="298"/>
      <c r="M85" s="273"/>
      <c r="N85" s="273"/>
      <c r="O85" s="273"/>
      <c r="P85" s="273"/>
      <c r="Q85" s="273"/>
      <c r="R85" s="306"/>
    </row>
    <row r="86" spans="1:24" ht="28.5" customHeight="1" x14ac:dyDescent="0.2">
      <c r="B86" s="278" t="s">
        <v>104</v>
      </c>
      <c r="C86" s="273"/>
      <c r="D86" s="273"/>
      <c r="E86" s="273"/>
      <c r="F86" s="273"/>
      <c r="G86" s="273"/>
      <c r="H86" s="279"/>
      <c r="I86" s="286"/>
      <c r="J86" s="273"/>
      <c r="K86" s="279"/>
      <c r="L86" s="298"/>
      <c r="M86" s="273"/>
      <c r="N86" s="273"/>
      <c r="O86" s="273"/>
      <c r="P86" s="273"/>
      <c r="Q86" s="273"/>
      <c r="R86" s="306"/>
    </row>
    <row r="87" spans="1:24" ht="18.75" customHeight="1" x14ac:dyDescent="0.2">
      <c r="B87" s="278" t="s">
        <v>105</v>
      </c>
      <c r="C87" s="273"/>
      <c r="D87" s="273"/>
      <c r="E87" s="47"/>
      <c r="F87" s="47"/>
      <c r="G87" s="47"/>
      <c r="H87" s="47"/>
      <c r="I87" s="286"/>
      <c r="J87" s="273"/>
      <c r="K87" s="279"/>
      <c r="L87" s="298"/>
      <c r="M87" s="273"/>
      <c r="N87" s="273"/>
      <c r="O87" s="273"/>
      <c r="P87" s="273"/>
      <c r="Q87" s="273"/>
      <c r="R87" s="306"/>
    </row>
    <row r="88" spans="1:24" ht="24.75" customHeight="1" x14ac:dyDescent="0.2">
      <c r="B88" s="46"/>
      <c r="C88" s="48"/>
      <c r="D88" s="48"/>
      <c r="E88" s="48"/>
      <c r="F88" s="48"/>
      <c r="G88" s="48"/>
      <c r="H88" s="49"/>
      <c r="I88" s="50"/>
      <c r="J88" s="51"/>
      <c r="K88" s="52"/>
      <c r="L88" s="325"/>
      <c r="M88" s="322"/>
      <c r="N88" s="322"/>
      <c r="O88" s="322"/>
      <c r="P88" s="322"/>
      <c r="Q88" s="322"/>
      <c r="R88" s="323"/>
    </row>
    <row r="89" spans="1:24" ht="26.25" customHeight="1" x14ac:dyDescent="0.2">
      <c r="B89" s="283" t="s">
        <v>106</v>
      </c>
      <c r="C89" s="284"/>
      <c r="D89" s="284"/>
      <c r="E89" s="284"/>
      <c r="F89" s="284"/>
      <c r="G89" s="284"/>
      <c r="H89" s="285"/>
      <c r="I89" s="283" t="s">
        <v>107</v>
      </c>
      <c r="J89" s="284"/>
      <c r="K89" s="285"/>
      <c r="L89" s="326"/>
      <c r="M89" s="291"/>
      <c r="N89" s="291"/>
      <c r="O89" s="291"/>
      <c r="P89" s="291"/>
      <c r="Q89" s="291"/>
      <c r="R89" s="292"/>
    </row>
    <row r="90" spans="1:24" ht="21" customHeight="1" x14ac:dyDescent="0.2">
      <c r="A90" s="53"/>
      <c r="B90" s="46" t="s">
        <v>108</v>
      </c>
      <c r="C90" s="54"/>
      <c r="D90" s="54"/>
      <c r="E90" s="54"/>
      <c r="F90" s="54"/>
      <c r="G90" s="54"/>
      <c r="H90" s="55"/>
      <c r="I90" s="47" t="s">
        <v>109</v>
      </c>
      <c r="J90" s="56"/>
      <c r="K90" s="57"/>
      <c r="L90" s="321"/>
      <c r="M90" s="288"/>
      <c r="N90" s="288"/>
      <c r="O90" s="288"/>
      <c r="P90" s="288"/>
      <c r="Q90" s="288"/>
      <c r="R90" s="289"/>
      <c r="S90" s="53"/>
      <c r="T90" s="53"/>
      <c r="U90" s="53"/>
      <c r="V90" s="53"/>
      <c r="W90" s="53"/>
      <c r="X90" s="53"/>
    </row>
    <row r="91" spans="1:24" ht="21.75" customHeight="1" x14ac:dyDescent="0.2">
      <c r="A91" s="53"/>
      <c r="B91" s="46" t="s">
        <v>110</v>
      </c>
      <c r="C91" s="47"/>
      <c r="D91" s="47"/>
      <c r="E91" s="47"/>
      <c r="F91" s="47"/>
      <c r="G91" s="47"/>
      <c r="H91" s="58"/>
      <c r="I91" s="47" t="s">
        <v>111</v>
      </c>
      <c r="J91" s="59"/>
      <c r="K91" s="60"/>
      <c r="L91" s="273"/>
      <c r="M91" s="273"/>
      <c r="N91" s="273"/>
      <c r="O91" s="273"/>
      <c r="P91" s="273"/>
      <c r="Q91" s="273"/>
      <c r="R91" s="306"/>
      <c r="S91" s="53"/>
      <c r="T91" s="53"/>
      <c r="U91" s="53"/>
      <c r="V91" s="53"/>
      <c r="W91" s="53"/>
      <c r="X91" s="53"/>
    </row>
    <row r="92" spans="1:24" ht="21" customHeight="1" x14ac:dyDescent="0.2">
      <c r="A92" s="53"/>
      <c r="B92" s="286" t="s">
        <v>112</v>
      </c>
      <c r="C92" s="273"/>
      <c r="D92" s="273"/>
      <c r="E92" s="273"/>
      <c r="F92" s="273"/>
      <c r="G92" s="273"/>
      <c r="H92" s="279"/>
      <c r="I92" s="47" t="s">
        <v>113</v>
      </c>
      <c r="J92" s="47"/>
      <c r="K92" s="58"/>
      <c r="L92" s="273"/>
      <c r="M92" s="273"/>
      <c r="N92" s="273"/>
      <c r="O92" s="273"/>
      <c r="P92" s="273"/>
      <c r="Q92" s="273"/>
      <c r="R92" s="306"/>
      <c r="S92" s="53"/>
      <c r="T92" s="53"/>
      <c r="U92" s="53"/>
      <c r="V92" s="53"/>
      <c r="W92" s="53"/>
      <c r="X92" s="53"/>
    </row>
    <row r="93" spans="1:24" ht="15.75" customHeight="1" x14ac:dyDescent="0.2">
      <c r="A93" s="53"/>
      <c r="B93" s="46"/>
      <c r="C93" s="61"/>
      <c r="D93" s="61"/>
      <c r="E93" s="61"/>
      <c r="F93" s="61"/>
      <c r="G93" s="61"/>
      <c r="H93" s="62"/>
      <c r="I93" s="47" t="s">
        <v>114</v>
      </c>
      <c r="J93" s="59"/>
      <c r="K93" s="60"/>
      <c r="L93" s="273"/>
      <c r="M93" s="273"/>
      <c r="N93" s="273"/>
      <c r="O93" s="273"/>
      <c r="P93" s="273"/>
      <c r="Q93" s="273"/>
      <c r="R93" s="306"/>
      <c r="S93" s="53"/>
      <c r="T93" s="53"/>
      <c r="U93" s="53"/>
      <c r="V93" s="53"/>
      <c r="W93" s="53"/>
      <c r="X93" s="53"/>
    </row>
    <row r="94" spans="1:24" ht="15.75" customHeight="1" x14ac:dyDescent="0.2">
      <c r="A94" s="53"/>
      <c r="B94" s="317"/>
      <c r="C94" s="300"/>
      <c r="D94" s="300"/>
      <c r="E94" s="300"/>
      <c r="F94" s="300"/>
      <c r="G94" s="300"/>
      <c r="H94" s="301"/>
      <c r="I94" s="63"/>
      <c r="J94" s="48"/>
      <c r="K94" s="49"/>
      <c r="L94" s="322"/>
      <c r="M94" s="322"/>
      <c r="N94" s="322"/>
      <c r="O94" s="322"/>
      <c r="P94" s="322"/>
      <c r="Q94" s="322"/>
      <c r="R94" s="323"/>
      <c r="S94" s="53"/>
      <c r="T94" s="53"/>
      <c r="U94" s="53"/>
      <c r="V94" s="53"/>
      <c r="W94" s="53"/>
      <c r="X94" s="53"/>
    </row>
    <row r="95" spans="1:24" ht="13.5" customHeight="1" x14ac:dyDescent="0.2">
      <c r="B95" s="44"/>
      <c r="C95" s="44"/>
      <c r="D95" s="44"/>
      <c r="E95" s="44"/>
      <c r="F95" s="44"/>
      <c r="L95" s="44"/>
      <c r="M95" s="44"/>
      <c r="N95" s="44"/>
      <c r="O95" s="44"/>
      <c r="P95" s="44"/>
      <c r="Q95" s="43"/>
      <c r="R95" s="43"/>
    </row>
    <row r="96" spans="1:24" ht="13.5" customHeight="1" x14ac:dyDescent="0.2">
      <c r="B96" s="44"/>
      <c r="C96" s="44"/>
      <c r="D96" s="44"/>
      <c r="E96" s="44"/>
      <c r="F96" s="44"/>
      <c r="L96" s="44"/>
      <c r="M96" s="44"/>
      <c r="N96" s="44"/>
      <c r="O96" s="44"/>
      <c r="P96" s="44"/>
      <c r="Q96" s="43"/>
      <c r="R96" s="43"/>
    </row>
    <row r="97" spans="2:18" ht="13.5" customHeight="1" x14ac:dyDescent="0.2">
      <c r="B97" s="302" t="s">
        <v>263</v>
      </c>
      <c r="C97" s="303"/>
      <c r="D97" s="303"/>
      <c r="E97" s="303"/>
      <c r="F97" s="303"/>
      <c r="G97" s="303"/>
      <c r="H97" s="303"/>
      <c r="I97" s="303"/>
      <c r="J97" s="303"/>
      <c r="K97" s="304"/>
      <c r="L97" s="318" t="s">
        <v>22</v>
      </c>
      <c r="M97" s="288"/>
      <c r="N97" s="288"/>
      <c r="O97" s="288"/>
      <c r="P97" s="288"/>
      <c r="Q97" s="288"/>
      <c r="R97" s="289"/>
    </row>
    <row r="98" spans="2:18" ht="13.5" customHeight="1" x14ac:dyDescent="0.2">
      <c r="B98" s="305"/>
      <c r="C98" s="273"/>
      <c r="D98" s="273"/>
      <c r="E98" s="273"/>
      <c r="F98" s="273"/>
      <c r="G98" s="273"/>
      <c r="H98" s="273"/>
      <c r="I98" s="273"/>
      <c r="J98" s="273"/>
      <c r="K98" s="306"/>
      <c r="L98" s="319"/>
      <c r="M98" s="273"/>
      <c r="N98" s="273"/>
      <c r="O98" s="273"/>
      <c r="P98" s="273"/>
      <c r="Q98" s="273"/>
      <c r="R98" s="306"/>
    </row>
    <row r="99" spans="2:18" ht="14.25" customHeight="1" x14ac:dyDescent="0.2">
      <c r="B99" s="307"/>
      <c r="C99" s="308"/>
      <c r="D99" s="308"/>
      <c r="E99" s="308"/>
      <c r="F99" s="308"/>
      <c r="G99" s="308"/>
      <c r="H99" s="308"/>
      <c r="I99" s="308"/>
      <c r="J99" s="308"/>
      <c r="K99" s="309"/>
      <c r="L99" s="320"/>
      <c r="M99" s="308"/>
      <c r="N99" s="308"/>
      <c r="O99" s="308"/>
      <c r="P99" s="308"/>
      <c r="Q99" s="308"/>
      <c r="R99" s="309"/>
    </row>
    <row r="100" spans="2:18" ht="30" customHeight="1" x14ac:dyDescent="0.2">
      <c r="B100" s="293" t="s">
        <v>115</v>
      </c>
      <c r="C100" s="284"/>
      <c r="D100" s="284"/>
      <c r="E100" s="284"/>
      <c r="F100" s="284"/>
      <c r="G100" s="284"/>
      <c r="H100" s="284"/>
      <c r="I100" s="284"/>
      <c r="J100" s="284"/>
      <c r="K100" s="285"/>
      <c r="L100" s="294"/>
      <c r="M100" s="295"/>
      <c r="N100" s="295"/>
      <c r="O100" s="295"/>
      <c r="P100" s="295"/>
      <c r="Q100" s="295"/>
      <c r="R100" s="296"/>
    </row>
    <row r="101" spans="2:18" ht="18" customHeight="1" x14ac:dyDescent="0.2">
      <c r="B101" s="297" t="s">
        <v>116</v>
      </c>
      <c r="C101" s="281"/>
      <c r="D101" s="281"/>
      <c r="E101" s="281"/>
      <c r="F101" s="281"/>
      <c r="G101" s="281"/>
      <c r="H101" s="281"/>
      <c r="I101" s="281"/>
      <c r="J101" s="281"/>
      <c r="K101" s="282"/>
      <c r="L101" s="297" t="s">
        <v>117</v>
      </c>
      <c r="M101" s="281"/>
      <c r="N101" s="281"/>
      <c r="O101" s="281"/>
      <c r="P101" s="281"/>
      <c r="Q101" s="281"/>
      <c r="R101" s="282"/>
    </row>
    <row r="102" spans="2:18" ht="18.75" customHeight="1" x14ac:dyDescent="0.2">
      <c r="B102" s="311" t="s">
        <v>118</v>
      </c>
      <c r="C102" s="273"/>
      <c r="D102" s="273"/>
      <c r="E102" s="273"/>
      <c r="F102" s="273"/>
      <c r="G102" s="273"/>
      <c r="H102" s="273"/>
      <c r="I102" s="273"/>
      <c r="J102" s="273"/>
      <c r="K102" s="279"/>
      <c r="L102" s="298"/>
      <c r="M102" s="273"/>
      <c r="N102" s="273"/>
      <c r="O102" s="273"/>
      <c r="P102" s="273"/>
      <c r="Q102" s="273"/>
      <c r="R102" s="279"/>
    </row>
    <row r="103" spans="2:18" ht="15.75" customHeight="1" x14ac:dyDescent="0.2">
      <c r="B103" s="311" t="s">
        <v>119</v>
      </c>
      <c r="C103" s="273"/>
      <c r="D103" s="273"/>
      <c r="E103" s="273"/>
      <c r="F103" s="273"/>
      <c r="G103" s="273"/>
      <c r="H103" s="273"/>
      <c r="I103" s="273"/>
      <c r="J103" s="273"/>
      <c r="K103" s="279"/>
      <c r="L103" s="298"/>
      <c r="M103" s="273"/>
      <c r="N103" s="273"/>
      <c r="O103" s="273"/>
      <c r="P103" s="273"/>
      <c r="Q103" s="273"/>
      <c r="R103" s="279"/>
    </row>
    <row r="104" spans="2:18" ht="14.25" customHeight="1" x14ac:dyDescent="0.2">
      <c r="B104" s="311"/>
      <c r="C104" s="273"/>
      <c r="D104" s="273"/>
      <c r="E104" s="273"/>
      <c r="F104" s="273"/>
      <c r="G104" s="273"/>
      <c r="H104" s="273"/>
      <c r="I104" s="273"/>
      <c r="J104" s="273"/>
      <c r="K104" s="279"/>
      <c r="L104" s="298"/>
      <c r="M104" s="273"/>
      <c r="N104" s="273"/>
      <c r="O104" s="273"/>
      <c r="P104" s="273"/>
      <c r="Q104" s="273"/>
      <c r="R104" s="279"/>
    </row>
    <row r="105" spans="2:18" ht="15" customHeight="1" x14ac:dyDescent="0.2">
      <c r="B105" s="311"/>
      <c r="C105" s="273"/>
      <c r="D105" s="273"/>
      <c r="E105" s="273"/>
      <c r="F105" s="273"/>
      <c r="G105" s="273"/>
      <c r="H105" s="64"/>
      <c r="I105" s="64"/>
      <c r="J105" s="64"/>
      <c r="K105" s="64"/>
      <c r="L105" s="298"/>
      <c r="M105" s="273"/>
      <c r="N105" s="273"/>
      <c r="O105" s="273"/>
      <c r="P105" s="273"/>
      <c r="Q105" s="273"/>
      <c r="R105" s="279"/>
    </row>
    <row r="106" spans="2:18" ht="16.5" customHeight="1" x14ac:dyDescent="0.2">
      <c r="B106" s="310"/>
      <c r="C106" s="300"/>
      <c r="D106" s="300"/>
      <c r="E106" s="300"/>
      <c r="F106" s="300"/>
      <c r="G106" s="300"/>
      <c r="H106" s="300"/>
      <c r="I106" s="300"/>
      <c r="J106" s="300"/>
      <c r="K106" s="301"/>
      <c r="L106" s="299"/>
      <c r="M106" s="300"/>
      <c r="N106" s="300"/>
      <c r="O106" s="300"/>
      <c r="P106" s="300"/>
      <c r="Q106" s="300"/>
      <c r="R106" s="301"/>
    </row>
    <row r="107" spans="2:18" ht="13.5" customHeight="1" x14ac:dyDescent="0.2">
      <c r="B107" s="43"/>
      <c r="C107" s="43"/>
      <c r="D107" s="43"/>
      <c r="E107" s="43"/>
      <c r="F107" s="43"/>
      <c r="L107" s="43"/>
      <c r="M107" s="43"/>
      <c r="N107" s="43"/>
      <c r="O107" s="43"/>
      <c r="P107" s="43"/>
      <c r="Q107" s="43"/>
      <c r="R107" s="43"/>
    </row>
  </sheetData>
  <mergeCells count="149">
    <mergeCell ref="B10:R10"/>
    <mergeCell ref="B11:R11"/>
    <mergeCell ref="B12:R12"/>
    <mergeCell ref="B14:J16"/>
    <mergeCell ref="K14:R16"/>
    <mergeCell ref="B5:I5"/>
    <mergeCell ref="J5:R5"/>
    <mergeCell ref="B6:I6"/>
    <mergeCell ref="J6:R6"/>
    <mergeCell ref="B8:R9"/>
    <mergeCell ref="B17:J17"/>
    <mergeCell ref="K17:R17"/>
    <mergeCell ref="B18:J18"/>
    <mergeCell ref="K18:R20"/>
    <mergeCell ref="B19:J19"/>
    <mergeCell ref="B20:J20"/>
    <mergeCell ref="F31:J31"/>
    <mergeCell ref="F32:J32"/>
    <mergeCell ref="F33:J33"/>
    <mergeCell ref="B29:J29"/>
    <mergeCell ref="K29:R29"/>
    <mergeCell ref="B21:J22"/>
    <mergeCell ref="K21:R22"/>
    <mergeCell ref="B23:J23"/>
    <mergeCell ref="K23:R23"/>
    <mergeCell ref="K24:R24"/>
    <mergeCell ref="B24:J24"/>
    <mergeCell ref="B25:J25"/>
    <mergeCell ref="K25:R25"/>
    <mergeCell ref="B26:J26"/>
    <mergeCell ref="K26:R26"/>
    <mergeCell ref="B27:J28"/>
    <mergeCell ref="K27:R28"/>
    <mergeCell ref="F34:J34"/>
    <mergeCell ref="F35:J35"/>
    <mergeCell ref="B33:D33"/>
    <mergeCell ref="B34:D34"/>
    <mergeCell ref="K30:R43"/>
    <mergeCell ref="F43:J43"/>
    <mergeCell ref="B35:D35"/>
    <mergeCell ref="B43:D43"/>
    <mergeCell ref="B31:D31"/>
    <mergeCell ref="B32:D32"/>
    <mergeCell ref="B30:D30"/>
    <mergeCell ref="F30:J30"/>
    <mergeCell ref="B45:D45"/>
    <mergeCell ref="B36:D36"/>
    <mergeCell ref="B37:D37"/>
    <mergeCell ref="B38:D38"/>
    <mergeCell ref="B39:D39"/>
    <mergeCell ref="B42:D42"/>
    <mergeCell ref="F37:J37"/>
    <mergeCell ref="F36:J36"/>
    <mergeCell ref="B40:D40"/>
    <mergeCell ref="B41:D41"/>
    <mergeCell ref="B44:J44"/>
    <mergeCell ref="F45:J45"/>
    <mergeCell ref="F38:J38"/>
    <mergeCell ref="K45:R50"/>
    <mergeCell ref="F46:J46"/>
    <mergeCell ref="F47:J47"/>
    <mergeCell ref="F48:J48"/>
    <mergeCell ref="F39:J39"/>
    <mergeCell ref="F40:J40"/>
    <mergeCell ref="F41:J41"/>
    <mergeCell ref="F42:J42"/>
    <mergeCell ref="K44:R44"/>
    <mergeCell ref="B73:K75"/>
    <mergeCell ref="L73:R75"/>
    <mergeCell ref="B77:K77"/>
    <mergeCell ref="L77:R77"/>
    <mergeCell ref="B68:K68"/>
    <mergeCell ref="B69:K69"/>
    <mergeCell ref="B61:D61"/>
    <mergeCell ref="B62:D62"/>
    <mergeCell ref="F62:J62"/>
    <mergeCell ref="B63:K63"/>
    <mergeCell ref="L63:R63"/>
    <mergeCell ref="F61:J61"/>
    <mergeCell ref="B76:K76"/>
    <mergeCell ref="L76:R76"/>
    <mergeCell ref="L68:R68"/>
    <mergeCell ref="L69:R70"/>
    <mergeCell ref="B64:K65"/>
    <mergeCell ref="L64:R65"/>
    <mergeCell ref="K59:R62"/>
    <mergeCell ref="L66:R66"/>
    <mergeCell ref="B66:K66"/>
    <mergeCell ref="B67:K67"/>
    <mergeCell ref="L67:R67"/>
    <mergeCell ref="B59:D59"/>
    <mergeCell ref="B78:K78"/>
    <mergeCell ref="L82:R82"/>
    <mergeCell ref="L83:R83"/>
    <mergeCell ref="B100:K100"/>
    <mergeCell ref="L100:R100"/>
    <mergeCell ref="L101:R106"/>
    <mergeCell ref="B97:K99"/>
    <mergeCell ref="B106:K106"/>
    <mergeCell ref="B104:K104"/>
    <mergeCell ref="I89:K89"/>
    <mergeCell ref="B81:K81"/>
    <mergeCell ref="L81:R81"/>
    <mergeCell ref="B80:K80"/>
    <mergeCell ref="B92:H92"/>
    <mergeCell ref="B94:H94"/>
    <mergeCell ref="B103:K103"/>
    <mergeCell ref="B105:G105"/>
    <mergeCell ref="L97:R99"/>
    <mergeCell ref="L90:R94"/>
    <mergeCell ref="L84:R88"/>
    <mergeCell ref="L89:R89"/>
    <mergeCell ref="B102:K102"/>
    <mergeCell ref="B101:K101"/>
    <mergeCell ref="B79:K79"/>
    <mergeCell ref="B86:H86"/>
    <mergeCell ref="B82:K82"/>
    <mergeCell ref="B83:H83"/>
    <mergeCell ref="I83:K83"/>
    <mergeCell ref="I84:K84"/>
    <mergeCell ref="I86:K86"/>
    <mergeCell ref="I85:K85"/>
    <mergeCell ref="B87:D87"/>
    <mergeCell ref="B89:H89"/>
    <mergeCell ref="I87:K87"/>
    <mergeCell ref="K58:R58"/>
    <mergeCell ref="B58:J58"/>
    <mergeCell ref="B60:D60"/>
    <mergeCell ref="K51:R51"/>
    <mergeCell ref="K52:R57"/>
    <mergeCell ref="F54:J54"/>
    <mergeCell ref="B51:J51"/>
    <mergeCell ref="F56:J56"/>
    <mergeCell ref="F57:J57"/>
    <mergeCell ref="B57:D57"/>
    <mergeCell ref="F53:J53"/>
    <mergeCell ref="F52:J52"/>
    <mergeCell ref="B53:D53"/>
    <mergeCell ref="B52:D52"/>
    <mergeCell ref="B46:D46"/>
    <mergeCell ref="B55:D55"/>
    <mergeCell ref="B56:D56"/>
    <mergeCell ref="B47:D47"/>
    <mergeCell ref="B54:D54"/>
    <mergeCell ref="B49:D49"/>
    <mergeCell ref="B48:D48"/>
    <mergeCell ref="F59:J59"/>
    <mergeCell ref="F60:J60"/>
    <mergeCell ref="F49:J49"/>
  </mergeCells>
  <pageMargins left="0.7" right="0.7" top="0.75" bottom="0.75" header="0" footer="0"/>
  <pageSetup paperSize="8"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06603"/>
  </sheetPr>
  <dimension ref="A1:AK100"/>
  <sheetViews>
    <sheetView topLeftCell="C1" workbookViewId="0">
      <selection activeCell="O4" sqref="O4"/>
    </sheetView>
  </sheetViews>
  <sheetFormatPr baseColWidth="10" defaultColWidth="14.5" defaultRowHeight="15" customHeight="1" x14ac:dyDescent="0.2"/>
  <cols>
    <col min="1" max="1" width="4.5" customWidth="1"/>
    <col min="2" max="2" width="48.5" customWidth="1"/>
    <col min="3" max="3" width="41.33203125" customWidth="1"/>
    <col min="4" max="4" width="26" customWidth="1"/>
    <col min="5" max="16" width="10.83203125" customWidth="1"/>
    <col min="17" max="17" width="19.6640625" customWidth="1"/>
    <col min="18" max="18" width="12.5" customWidth="1"/>
    <col min="19" max="37" width="8.6640625" customWidth="1"/>
  </cols>
  <sheetData>
    <row r="1" spans="1:37" ht="17.25" customHeight="1" x14ac:dyDescent="0.2">
      <c r="A1" s="65"/>
      <c r="B1" s="66"/>
      <c r="C1" s="66"/>
      <c r="D1" s="66"/>
      <c r="E1" s="66"/>
      <c r="F1" s="66"/>
      <c r="G1" s="66"/>
      <c r="H1" s="66"/>
      <c r="I1" s="66"/>
      <c r="J1" s="66"/>
      <c r="K1" s="66"/>
      <c r="L1" s="66"/>
      <c r="M1" s="66"/>
      <c r="N1" s="66"/>
      <c r="O1" s="66"/>
      <c r="P1" s="66"/>
      <c r="Q1" s="67"/>
      <c r="R1" s="65"/>
      <c r="S1" s="65"/>
      <c r="T1" s="65"/>
      <c r="U1" s="65"/>
      <c r="V1" s="65"/>
      <c r="W1" s="65"/>
      <c r="X1" s="65"/>
      <c r="Y1" s="65"/>
      <c r="Z1" s="65"/>
      <c r="AA1" s="65"/>
      <c r="AB1" s="65"/>
      <c r="AC1" s="65"/>
      <c r="AD1" s="65"/>
      <c r="AE1" s="65"/>
      <c r="AF1" s="65"/>
      <c r="AG1" s="65"/>
      <c r="AH1" s="65"/>
      <c r="AI1" s="65"/>
      <c r="AJ1" s="65"/>
      <c r="AK1" s="65"/>
    </row>
    <row r="2" spans="1:37" ht="17.25" customHeight="1" x14ac:dyDescent="0.2">
      <c r="A2" s="65"/>
      <c r="B2" s="68"/>
      <c r="C2" s="68"/>
      <c r="D2" s="68"/>
      <c r="E2" s="68"/>
      <c r="F2" s="68"/>
      <c r="G2" s="68"/>
      <c r="H2" s="68"/>
      <c r="I2" s="68"/>
      <c r="J2" s="68"/>
      <c r="K2" s="68"/>
      <c r="L2" s="68"/>
      <c r="M2" s="68"/>
      <c r="N2" s="68"/>
      <c r="O2" s="68"/>
      <c r="P2" s="68"/>
      <c r="Q2" s="69"/>
      <c r="R2" s="65"/>
      <c r="S2" s="65"/>
      <c r="T2" s="65"/>
      <c r="U2" s="65"/>
      <c r="V2" s="65"/>
      <c r="W2" s="65"/>
      <c r="X2" s="65"/>
      <c r="Y2" s="65"/>
      <c r="Z2" s="65"/>
      <c r="AA2" s="65"/>
      <c r="AB2" s="65"/>
      <c r="AC2" s="65"/>
      <c r="AD2" s="65"/>
      <c r="AE2" s="65"/>
      <c r="AF2" s="65"/>
      <c r="AG2" s="65"/>
      <c r="AH2" s="65"/>
      <c r="AI2" s="65"/>
      <c r="AJ2" s="65"/>
      <c r="AK2" s="65"/>
    </row>
    <row r="3" spans="1:37" ht="26" customHeight="1" x14ac:dyDescent="0.2">
      <c r="A3" s="25"/>
      <c r="B3" s="26" t="s">
        <v>120</v>
      </c>
      <c r="C3" s="70"/>
      <c r="D3" s="71"/>
      <c r="E3" s="72"/>
      <c r="F3" s="73"/>
      <c r="G3" s="73"/>
      <c r="H3" s="25"/>
      <c r="I3" s="73"/>
      <c r="J3" s="25"/>
      <c r="K3" s="25"/>
      <c r="L3" s="73"/>
      <c r="M3" s="73"/>
      <c r="N3" s="73"/>
      <c r="O3" s="73"/>
      <c r="P3" s="73"/>
      <c r="Q3" s="73"/>
      <c r="R3" s="25"/>
      <c r="S3" s="25"/>
      <c r="T3" s="25"/>
      <c r="U3" s="25"/>
      <c r="V3" s="25"/>
      <c r="W3" s="25"/>
      <c r="X3" s="25"/>
      <c r="Y3" s="25"/>
      <c r="Z3" s="25"/>
      <c r="AA3" s="25"/>
      <c r="AB3" s="25"/>
      <c r="AC3" s="25"/>
      <c r="AD3" s="25"/>
      <c r="AE3" s="25"/>
      <c r="AF3" s="25"/>
      <c r="AG3" s="25"/>
      <c r="AH3" s="25"/>
      <c r="AI3" s="25"/>
      <c r="AJ3" s="25"/>
      <c r="AK3" s="25"/>
    </row>
    <row r="4" spans="1:37" ht="33" customHeight="1" x14ac:dyDescent="0.2">
      <c r="A4" s="25"/>
      <c r="B4" s="71"/>
      <c r="C4" s="71"/>
      <c r="D4" s="71"/>
      <c r="E4" s="72"/>
      <c r="F4" s="73"/>
      <c r="G4" s="73"/>
      <c r="H4" s="25"/>
      <c r="I4" s="25"/>
      <c r="J4" s="25"/>
      <c r="K4" s="25"/>
      <c r="L4" s="25"/>
      <c r="M4" s="25"/>
      <c r="N4" s="25"/>
      <c r="O4" s="25"/>
      <c r="P4" s="73"/>
      <c r="Q4" s="73"/>
      <c r="R4" s="25"/>
      <c r="S4" s="25"/>
      <c r="T4" s="25"/>
      <c r="U4" s="25"/>
      <c r="V4" s="25"/>
      <c r="W4" s="25"/>
      <c r="X4" s="25"/>
      <c r="Y4" s="25"/>
      <c r="Z4" s="25"/>
      <c r="AA4" s="25"/>
      <c r="AB4" s="25"/>
      <c r="AC4" s="25"/>
      <c r="AD4" s="25"/>
      <c r="AE4" s="25"/>
      <c r="AF4" s="25"/>
      <c r="AG4" s="25"/>
      <c r="AH4" s="25"/>
      <c r="AI4" s="25"/>
      <c r="AJ4" s="25"/>
      <c r="AK4" s="25"/>
    </row>
    <row r="5" spans="1:37" ht="21" customHeight="1" x14ac:dyDescent="0.2">
      <c r="A5" s="257" t="s">
        <v>121</v>
      </c>
      <c r="B5" s="247"/>
      <c r="C5" s="248"/>
      <c r="D5" s="386" t="s">
        <v>122</v>
      </c>
      <c r="E5" s="387"/>
      <c r="F5" s="387"/>
      <c r="G5" s="387"/>
      <c r="H5" s="387"/>
      <c r="I5" s="387"/>
      <c r="J5" s="387"/>
      <c r="K5" s="387"/>
      <c r="L5" s="387"/>
      <c r="M5" s="388"/>
      <c r="N5" s="25"/>
      <c r="O5" s="25"/>
      <c r="P5" s="73"/>
      <c r="Q5" s="73"/>
      <c r="R5" s="25"/>
      <c r="S5" s="25"/>
      <c r="T5" s="25"/>
      <c r="U5" s="25"/>
      <c r="V5" s="25"/>
      <c r="W5" s="25"/>
      <c r="X5" s="25"/>
      <c r="Y5" s="25"/>
      <c r="Z5" s="25"/>
      <c r="AA5" s="25"/>
      <c r="AB5" s="25"/>
      <c r="AC5" s="25"/>
      <c r="AD5" s="25"/>
      <c r="AE5" s="25"/>
      <c r="AF5" s="25"/>
      <c r="AG5" s="25"/>
      <c r="AH5" s="25"/>
      <c r="AI5" s="25"/>
      <c r="AJ5" s="25"/>
      <c r="AK5" s="25"/>
    </row>
    <row r="6" spans="1:37" ht="33" customHeight="1" x14ac:dyDescent="0.2">
      <c r="A6" s="25"/>
      <c r="B6" s="71"/>
      <c r="C6" s="71"/>
      <c r="D6" s="71"/>
      <c r="E6" s="72"/>
      <c r="F6" s="73"/>
      <c r="G6" s="73"/>
      <c r="H6" s="25"/>
      <c r="I6" s="25"/>
      <c r="J6" s="25"/>
      <c r="K6" s="25"/>
      <c r="L6" s="25"/>
      <c r="M6" s="25"/>
      <c r="N6" s="25"/>
      <c r="O6" s="25"/>
      <c r="P6" s="73"/>
      <c r="Q6" s="73"/>
      <c r="R6" s="25"/>
      <c r="S6" s="25"/>
      <c r="T6" s="25"/>
      <c r="U6" s="25"/>
      <c r="V6" s="25"/>
      <c r="W6" s="25"/>
      <c r="X6" s="25"/>
      <c r="Y6" s="25"/>
      <c r="Z6" s="25"/>
      <c r="AA6" s="25"/>
      <c r="AB6" s="25"/>
      <c r="AC6" s="25"/>
      <c r="AD6" s="25"/>
      <c r="AE6" s="25"/>
      <c r="AF6" s="25"/>
      <c r="AG6" s="25"/>
      <c r="AH6" s="25"/>
      <c r="AI6" s="25"/>
      <c r="AJ6" s="25"/>
      <c r="AK6" s="25"/>
    </row>
    <row r="7" spans="1:37" ht="22.5" customHeight="1" x14ac:dyDescent="0.2">
      <c r="A7" s="65"/>
      <c r="B7" s="390" t="s">
        <v>123</v>
      </c>
      <c r="C7" s="288"/>
      <c r="D7" s="288"/>
      <c r="E7" s="288"/>
      <c r="F7" s="288"/>
      <c r="G7" s="288"/>
      <c r="H7" s="288"/>
      <c r="I7" s="288"/>
      <c r="J7" s="288"/>
      <c r="K7" s="288"/>
      <c r="L7" s="288"/>
      <c r="M7" s="289"/>
      <c r="N7" s="65"/>
      <c r="O7" s="74" t="s">
        <v>124</v>
      </c>
      <c r="P7" s="65"/>
      <c r="Q7" s="25"/>
      <c r="R7" s="73"/>
      <c r="S7" s="65"/>
      <c r="T7" s="25"/>
      <c r="U7" s="25"/>
      <c r="V7" s="25"/>
      <c r="W7" s="25"/>
      <c r="X7" s="25"/>
      <c r="Y7" s="65"/>
      <c r="Z7" s="65"/>
      <c r="AA7" s="65"/>
      <c r="AB7" s="65"/>
      <c r="AC7" s="65"/>
      <c r="AD7" s="65"/>
      <c r="AE7" s="65"/>
      <c r="AF7" s="65"/>
      <c r="AG7" s="65"/>
      <c r="AH7" s="65"/>
      <c r="AI7" s="65"/>
      <c r="AJ7" s="65"/>
      <c r="AK7" s="65"/>
    </row>
    <row r="8" spans="1:37" ht="24" customHeight="1" x14ac:dyDescent="0.2">
      <c r="A8" s="65"/>
      <c r="B8" s="319"/>
      <c r="C8" s="273"/>
      <c r="D8" s="273"/>
      <c r="E8" s="273"/>
      <c r="F8" s="273"/>
      <c r="G8" s="273"/>
      <c r="H8" s="273"/>
      <c r="I8" s="273"/>
      <c r="J8" s="273"/>
      <c r="K8" s="273"/>
      <c r="L8" s="273"/>
      <c r="M8" s="306"/>
      <c r="N8" s="65"/>
      <c r="O8" s="75"/>
      <c r="P8" s="391" t="s">
        <v>125</v>
      </c>
      <c r="Q8" s="392"/>
      <c r="R8" s="73"/>
      <c r="S8" s="65"/>
      <c r="T8" s="25"/>
      <c r="U8" s="25"/>
      <c r="V8" s="25"/>
      <c r="W8" s="25"/>
      <c r="X8" s="25"/>
      <c r="Y8" s="65"/>
      <c r="Z8" s="65"/>
      <c r="AA8" s="65"/>
      <c r="AB8" s="65"/>
      <c r="AC8" s="65"/>
      <c r="AD8" s="65"/>
      <c r="AE8" s="65"/>
      <c r="AF8" s="65"/>
      <c r="AG8" s="65"/>
      <c r="AH8" s="65"/>
      <c r="AI8" s="65"/>
      <c r="AJ8" s="65"/>
      <c r="AK8" s="65"/>
    </row>
    <row r="9" spans="1:37" ht="27" customHeight="1" x14ac:dyDescent="0.2">
      <c r="A9" s="65"/>
      <c r="B9" s="336"/>
      <c r="C9" s="322"/>
      <c r="D9" s="322"/>
      <c r="E9" s="322"/>
      <c r="F9" s="322"/>
      <c r="G9" s="322"/>
      <c r="H9" s="322"/>
      <c r="I9" s="322"/>
      <c r="J9" s="322"/>
      <c r="K9" s="322"/>
      <c r="L9" s="322"/>
      <c r="M9" s="323"/>
      <c r="N9" s="65"/>
      <c r="O9" s="76"/>
      <c r="P9" s="393" t="s">
        <v>126</v>
      </c>
      <c r="Q9" s="392"/>
      <c r="R9" s="73"/>
      <c r="S9" s="65"/>
      <c r="T9" s="25"/>
      <c r="U9" s="25"/>
      <c r="V9" s="25"/>
      <c r="W9" s="25"/>
      <c r="X9" s="25"/>
      <c r="Y9" s="65"/>
      <c r="Z9" s="65"/>
      <c r="AA9" s="65"/>
      <c r="AB9" s="65"/>
      <c r="AC9" s="65"/>
      <c r="AD9" s="65"/>
      <c r="AE9" s="65"/>
      <c r="AF9" s="65"/>
      <c r="AG9" s="65"/>
      <c r="AH9" s="65"/>
      <c r="AI9" s="65"/>
      <c r="AJ9" s="65"/>
      <c r="AK9" s="65"/>
    </row>
    <row r="10" spans="1:37" ht="21" customHeight="1" x14ac:dyDescent="0.2">
      <c r="A10" s="65"/>
      <c r="B10" s="77"/>
      <c r="C10" s="77"/>
      <c r="D10" s="67"/>
      <c r="E10" s="67"/>
      <c r="F10" s="67"/>
      <c r="G10" s="78"/>
      <c r="H10" s="77"/>
      <c r="I10" s="78"/>
      <c r="J10" s="67"/>
      <c r="K10" s="67"/>
      <c r="L10" s="67"/>
      <c r="M10" s="67"/>
      <c r="N10" s="67"/>
      <c r="O10" s="67"/>
      <c r="P10" s="67"/>
      <c r="Q10" s="67"/>
      <c r="R10" s="73"/>
      <c r="S10" s="65"/>
      <c r="T10" s="25"/>
      <c r="U10" s="25"/>
      <c r="V10" s="25"/>
      <c r="W10" s="25"/>
      <c r="X10" s="25"/>
      <c r="Y10" s="65"/>
      <c r="Z10" s="65"/>
      <c r="AA10" s="65"/>
      <c r="AB10" s="65"/>
      <c r="AC10" s="65"/>
      <c r="AD10" s="65"/>
      <c r="AE10" s="65"/>
      <c r="AF10" s="65"/>
      <c r="AG10" s="65"/>
      <c r="AH10" s="65"/>
      <c r="AI10" s="65"/>
      <c r="AJ10" s="65"/>
      <c r="AK10" s="65"/>
    </row>
    <row r="11" spans="1:37" ht="16.5" customHeight="1" x14ac:dyDescent="0.2">
      <c r="A11" s="65"/>
      <c r="B11" s="79"/>
      <c r="C11" s="79"/>
      <c r="D11" s="69"/>
      <c r="E11" s="69"/>
      <c r="F11" s="69"/>
      <c r="G11" s="69"/>
      <c r="H11" s="69"/>
      <c r="I11" s="69"/>
      <c r="J11" s="69"/>
      <c r="K11" s="69"/>
      <c r="L11" s="69"/>
      <c r="M11" s="69"/>
      <c r="N11" s="69"/>
      <c r="O11" s="69"/>
      <c r="P11" s="69"/>
      <c r="Q11" s="69"/>
      <c r="R11" s="73"/>
      <c r="S11" s="65"/>
      <c r="T11" s="25"/>
      <c r="U11" s="25"/>
      <c r="V11" s="25"/>
      <c r="W11" s="25"/>
      <c r="X11" s="25"/>
      <c r="Y11" s="65"/>
      <c r="Z11" s="65"/>
      <c r="AA11" s="65"/>
      <c r="AB11" s="65"/>
      <c r="AC11" s="65"/>
      <c r="AD11" s="65"/>
      <c r="AE11" s="65"/>
      <c r="AF11" s="65"/>
      <c r="AG11" s="65"/>
      <c r="AH11" s="65"/>
      <c r="AI11" s="65"/>
      <c r="AJ11" s="65"/>
      <c r="AK11" s="65"/>
    </row>
    <row r="12" spans="1:37" ht="16.5" customHeight="1" x14ac:dyDescent="0.2">
      <c r="A12" s="65"/>
      <c r="B12" s="80" t="s">
        <v>127</v>
      </c>
      <c r="C12" s="81">
        <f>'Бізнес-план'!E43</f>
        <v>500000</v>
      </c>
      <c r="D12" s="69"/>
      <c r="E12" s="69"/>
      <c r="F12" s="69"/>
      <c r="G12" s="69"/>
      <c r="H12" s="69"/>
      <c r="I12" s="69"/>
      <c r="J12" s="69"/>
      <c r="K12" s="69"/>
      <c r="L12" s="69"/>
      <c r="M12" s="69"/>
      <c r="N12" s="69"/>
      <c r="O12" s="69"/>
      <c r="P12" s="69"/>
      <c r="Q12" s="69"/>
      <c r="R12" s="73"/>
      <c r="S12" s="65"/>
      <c r="T12" s="25"/>
      <c r="U12" s="25"/>
      <c r="V12" s="25"/>
      <c r="W12" s="25"/>
      <c r="X12" s="25"/>
      <c r="Y12" s="65"/>
      <c r="Z12" s="65"/>
      <c r="AA12" s="65"/>
      <c r="AB12" s="65"/>
      <c r="AC12" s="65"/>
      <c r="AD12" s="65"/>
      <c r="AE12" s="65"/>
      <c r="AF12" s="65"/>
      <c r="AG12" s="65"/>
      <c r="AH12" s="65"/>
      <c r="AI12" s="65"/>
      <c r="AJ12" s="65"/>
      <c r="AK12" s="65"/>
    </row>
    <row r="13" spans="1:37" ht="16.5" customHeight="1" x14ac:dyDescent="0.2">
      <c r="A13" s="65"/>
      <c r="B13" s="80" t="s">
        <v>128</v>
      </c>
      <c r="C13" s="82">
        <v>12</v>
      </c>
      <c r="D13" s="69"/>
      <c r="E13" s="69"/>
      <c r="F13" s="69"/>
      <c r="G13" s="69"/>
      <c r="H13" s="69"/>
      <c r="I13" s="69"/>
      <c r="J13" s="69"/>
      <c r="K13" s="69"/>
      <c r="L13" s="69"/>
      <c r="M13" s="69"/>
      <c r="N13" s="69"/>
      <c r="O13" s="69"/>
      <c r="P13" s="69"/>
      <c r="Q13" s="69"/>
      <c r="R13" s="73"/>
      <c r="S13" s="65"/>
      <c r="T13" s="25"/>
      <c r="U13" s="25"/>
      <c r="V13" s="25"/>
      <c r="W13" s="25"/>
      <c r="X13" s="25"/>
      <c r="Y13" s="65"/>
      <c r="Z13" s="65"/>
      <c r="AA13" s="65"/>
      <c r="AB13" s="65"/>
      <c r="AC13" s="65"/>
      <c r="AD13" s="65"/>
      <c r="AE13" s="65"/>
      <c r="AF13" s="65"/>
      <c r="AG13" s="65"/>
      <c r="AH13" s="65"/>
      <c r="AI13" s="65"/>
      <c r="AJ13" s="65"/>
      <c r="AK13" s="65"/>
    </row>
    <row r="14" spans="1:37" ht="16.5" customHeight="1" x14ac:dyDescent="0.2">
      <c r="A14" s="65"/>
      <c r="B14" s="79"/>
      <c r="C14" s="79"/>
      <c r="D14" s="69"/>
      <c r="E14" s="69"/>
      <c r="F14" s="69"/>
      <c r="G14" s="69"/>
      <c r="H14" s="69"/>
      <c r="I14" s="69"/>
      <c r="J14" s="69"/>
      <c r="K14" s="69"/>
      <c r="L14" s="69"/>
      <c r="M14" s="69"/>
      <c r="N14" s="69"/>
      <c r="O14" s="69"/>
      <c r="P14" s="69"/>
      <c r="Q14" s="69"/>
      <c r="R14" s="73"/>
      <c r="S14" s="65"/>
      <c r="T14" s="25"/>
      <c r="U14" s="25"/>
      <c r="V14" s="25"/>
      <c r="W14" s="25"/>
      <c r="X14" s="25"/>
      <c r="Y14" s="65"/>
      <c r="Z14" s="65"/>
      <c r="AA14" s="65"/>
      <c r="AB14" s="65"/>
      <c r="AC14" s="65"/>
      <c r="AD14" s="65"/>
      <c r="AE14" s="65"/>
      <c r="AF14" s="65"/>
      <c r="AG14" s="65"/>
      <c r="AH14" s="65"/>
      <c r="AI14" s="65"/>
      <c r="AJ14" s="65"/>
      <c r="AK14" s="65"/>
    </row>
    <row r="15" spans="1:37" ht="20.25" customHeight="1" x14ac:dyDescent="0.2">
      <c r="A15" s="65"/>
      <c r="B15" s="83"/>
      <c r="C15" s="83"/>
      <c r="D15" s="69"/>
      <c r="E15" s="389" t="s">
        <v>129</v>
      </c>
      <c r="F15" s="291"/>
      <c r="G15" s="291"/>
      <c r="H15" s="291"/>
      <c r="I15" s="291"/>
      <c r="J15" s="291"/>
      <c r="K15" s="291"/>
      <c r="L15" s="291"/>
      <c r="M15" s="291"/>
      <c r="N15" s="291"/>
      <c r="O15" s="291"/>
      <c r="P15" s="292"/>
      <c r="Q15" s="84"/>
      <c r="R15" s="65"/>
      <c r="S15" s="65"/>
      <c r="T15" s="65"/>
      <c r="U15" s="65"/>
      <c r="V15" s="65"/>
      <c r="W15" s="65"/>
      <c r="X15" s="65"/>
      <c r="Y15" s="65"/>
      <c r="Z15" s="65"/>
      <c r="AA15" s="65"/>
      <c r="AB15" s="65"/>
      <c r="AC15" s="65"/>
      <c r="AD15" s="65"/>
      <c r="AE15" s="65"/>
      <c r="AF15" s="65"/>
      <c r="AG15" s="65"/>
      <c r="AH15" s="65"/>
      <c r="AI15" s="65"/>
      <c r="AJ15" s="65"/>
      <c r="AK15" s="65"/>
    </row>
    <row r="16" spans="1:37" ht="41.25" customHeight="1" x14ac:dyDescent="0.2">
      <c r="A16" s="85"/>
      <c r="B16" s="86" t="s">
        <v>130</v>
      </c>
      <c r="C16" s="87" t="str">
        <f t="shared" ref="C16:D16" si="0">C31</f>
        <v>Опис (в разі необхідності)</v>
      </c>
      <c r="D16" s="88" t="str">
        <f t="shared" si="0"/>
        <v xml:space="preserve">Залишок коштів/переплат на дату початку </v>
      </c>
      <c r="E16" s="89">
        <v>1</v>
      </c>
      <c r="F16" s="89">
        <v>2</v>
      </c>
      <c r="G16" s="89">
        <v>3</v>
      </c>
      <c r="H16" s="89">
        <v>4</v>
      </c>
      <c r="I16" s="89">
        <v>5</v>
      </c>
      <c r="J16" s="90">
        <v>6</v>
      </c>
      <c r="K16" s="89">
        <v>7</v>
      </c>
      <c r="L16" s="90">
        <v>8</v>
      </c>
      <c r="M16" s="89">
        <v>9</v>
      </c>
      <c r="N16" s="89">
        <v>10</v>
      </c>
      <c r="O16" s="89">
        <v>11</v>
      </c>
      <c r="P16" s="89">
        <v>12</v>
      </c>
      <c r="Q16" s="91" t="s">
        <v>131</v>
      </c>
      <c r="R16" s="85"/>
      <c r="S16" s="85"/>
      <c r="T16" s="85"/>
      <c r="U16" s="85"/>
      <c r="V16" s="85"/>
      <c r="W16" s="85"/>
      <c r="X16" s="85"/>
      <c r="Y16" s="85"/>
      <c r="Z16" s="85"/>
      <c r="AA16" s="85"/>
      <c r="AB16" s="85"/>
      <c r="AC16" s="85"/>
      <c r="AD16" s="85"/>
      <c r="AE16" s="85"/>
      <c r="AF16" s="85"/>
      <c r="AG16" s="85"/>
      <c r="AH16" s="85"/>
      <c r="AI16" s="85"/>
      <c r="AJ16" s="85"/>
      <c r="AK16" s="85"/>
    </row>
    <row r="17" spans="1:37" ht="13.5" customHeight="1" x14ac:dyDescent="0.2">
      <c r="A17" s="65"/>
      <c r="B17" s="92" t="s">
        <v>132</v>
      </c>
      <c r="C17" s="93"/>
      <c r="D17" s="93">
        <f>C12</f>
        <v>500000</v>
      </c>
      <c r="E17" s="94" t="s">
        <v>133</v>
      </c>
      <c r="F17" s="94" t="s">
        <v>133</v>
      </c>
      <c r="G17" s="94" t="s">
        <v>133</v>
      </c>
      <c r="H17" s="94" t="s">
        <v>133</v>
      </c>
      <c r="I17" s="94" t="s">
        <v>133</v>
      </c>
      <c r="J17" s="94" t="s">
        <v>133</v>
      </c>
      <c r="K17" s="94" t="s">
        <v>133</v>
      </c>
      <c r="L17" s="94" t="s">
        <v>133</v>
      </c>
      <c r="M17" s="94" t="s">
        <v>133</v>
      </c>
      <c r="N17" s="94" t="s">
        <v>133</v>
      </c>
      <c r="O17" s="94" t="s">
        <v>133</v>
      </c>
      <c r="P17" s="94" t="str">
        <f>O17</f>
        <v>н/д</v>
      </c>
      <c r="Q17" s="95">
        <f>SUM(D17:P17)</f>
        <v>500000</v>
      </c>
      <c r="R17" s="85"/>
      <c r="S17" s="65"/>
      <c r="T17" s="65"/>
      <c r="U17" s="65"/>
      <c r="V17" s="65"/>
      <c r="W17" s="65"/>
      <c r="X17" s="65"/>
      <c r="Y17" s="65"/>
      <c r="Z17" s="65"/>
      <c r="AA17" s="65"/>
      <c r="AB17" s="65"/>
      <c r="AC17" s="65"/>
      <c r="AD17" s="65"/>
      <c r="AE17" s="65"/>
      <c r="AF17" s="65"/>
      <c r="AG17" s="65"/>
      <c r="AH17" s="65"/>
      <c r="AI17" s="65"/>
      <c r="AJ17" s="65"/>
      <c r="AK17" s="65"/>
    </row>
    <row r="18" spans="1:37" ht="13.5" customHeight="1" x14ac:dyDescent="0.2">
      <c r="A18" s="65"/>
      <c r="B18" s="92" t="s">
        <v>134</v>
      </c>
      <c r="C18" s="96"/>
      <c r="D18" s="97">
        <v>0</v>
      </c>
      <c r="E18" s="97">
        <v>600000</v>
      </c>
      <c r="F18" s="97">
        <v>800000</v>
      </c>
      <c r="G18" s="97">
        <v>850000</v>
      </c>
      <c r="H18" s="97">
        <v>900000</v>
      </c>
      <c r="I18" s="97">
        <v>950000</v>
      </c>
      <c r="J18" s="97">
        <v>1000000</v>
      </c>
      <c r="K18" s="97">
        <v>1050000</v>
      </c>
      <c r="L18" s="97">
        <v>1100000</v>
      </c>
      <c r="M18" s="97">
        <v>1150000</v>
      </c>
      <c r="N18" s="97">
        <v>1200000</v>
      </c>
      <c r="O18" s="97">
        <v>1250000</v>
      </c>
      <c r="P18" s="97">
        <v>1300000</v>
      </c>
      <c r="Q18" s="95">
        <f t="shared" ref="Q18:Q27" si="1">SUM(D18:P18)</f>
        <v>12150000</v>
      </c>
      <c r="R18" s="98"/>
      <c r="S18" s="65"/>
      <c r="T18" s="65"/>
      <c r="U18" s="65"/>
      <c r="V18" s="65"/>
      <c r="W18" s="65"/>
      <c r="X18" s="65"/>
      <c r="Y18" s="65"/>
      <c r="Z18" s="65"/>
      <c r="AA18" s="65"/>
      <c r="AB18" s="65"/>
      <c r="AC18" s="65"/>
      <c r="AD18" s="65"/>
      <c r="AE18" s="65"/>
      <c r="AF18" s="65"/>
      <c r="AG18" s="65"/>
      <c r="AH18" s="65"/>
      <c r="AI18" s="65"/>
      <c r="AJ18" s="65"/>
      <c r="AK18" s="65"/>
    </row>
    <row r="19" spans="1:37" ht="13.5" customHeight="1" x14ac:dyDescent="0.2">
      <c r="A19" s="65"/>
      <c r="B19" s="99" t="s">
        <v>135</v>
      </c>
      <c r="C19" s="100"/>
      <c r="D19" s="101">
        <v>0</v>
      </c>
      <c r="E19" s="101">
        <v>0</v>
      </c>
      <c r="F19" s="101">
        <v>0</v>
      </c>
      <c r="G19" s="101">
        <v>0</v>
      </c>
      <c r="H19" s="101">
        <v>0</v>
      </c>
      <c r="I19" s="101">
        <v>0</v>
      </c>
      <c r="J19" s="101">
        <v>0</v>
      </c>
      <c r="K19" s="101">
        <v>0</v>
      </c>
      <c r="L19" s="101">
        <v>0</v>
      </c>
      <c r="M19" s="101">
        <v>0</v>
      </c>
      <c r="N19" s="101">
        <v>0</v>
      </c>
      <c r="O19" s="101">
        <v>0</v>
      </c>
      <c r="P19" s="101">
        <v>0</v>
      </c>
      <c r="Q19" s="95">
        <f t="shared" si="1"/>
        <v>0</v>
      </c>
      <c r="R19" s="98"/>
      <c r="S19" s="65"/>
      <c r="T19" s="65"/>
      <c r="U19" s="65"/>
      <c r="V19" s="65"/>
      <c r="W19" s="65"/>
      <c r="X19" s="65"/>
      <c r="Y19" s="65"/>
      <c r="Z19" s="65"/>
      <c r="AA19" s="65"/>
      <c r="AB19" s="65"/>
      <c r="AC19" s="65"/>
      <c r="AD19" s="65"/>
      <c r="AE19" s="65"/>
      <c r="AF19" s="65"/>
      <c r="AG19" s="65"/>
      <c r="AH19" s="65"/>
      <c r="AI19" s="65"/>
      <c r="AJ19" s="65"/>
      <c r="AK19" s="65"/>
    </row>
    <row r="20" spans="1:37" ht="13.5" customHeight="1" x14ac:dyDescent="0.2">
      <c r="A20" s="65"/>
      <c r="B20" s="92" t="s">
        <v>136</v>
      </c>
      <c r="C20" s="100"/>
      <c r="D20" s="101">
        <v>0</v>
      </c>
      <c r="E20" s="101">
        <v>0</v>
      </c>
      <c r="F20" s="101">
        <v>0</v>
      </c>
      <c r="G20" s="101">
        <v>0</v>
      </c>
      <c r="H20" s="101">
        <v>0</v>
      </c>
      <c r="I20" s="101">
        <v>0</v>
      </c>
      <c r="J20" s="101">
        <v>0</v>
      </c>
      <c r="K20" s="101">
        <v>0</v>
      </c>
      <c r="L20" s="101">
        <v>0</v>
      </c>
      <c r="M20" s="101">
        <v>0</v>
      </c>
      <c r="N20" s="101">
        <v>0</v>
      </c>
      <c r="O20" s="101">
        <v>0</v>
      </c>
      <c r="P20" s="101">
        <v>0</v>
      </c>
      <c r="Q20" s="95">
        <f t="shared" si="1"/>
        <v>0</v>
      </c>
      <c r="R20" s="98"/>
      <c r="S20" s="65"/>
      <c r="T20" s="65"/>
      <c r="U20" s="65"/>
      <c r="V20" s="65"/>
      <c r="W20" s="65"/>
      <c r="X20" s="65"/>
      <c r="Y20" s="65"/>
      <c r="Z20" s="65"/>
      <c r="AA20" s="65"/>
      <c r="AB20" s="65"/>
      <c r="AC20" s="65"/>
      <c r="AD20" s="65"/>
      <c r="AE20" s="65"/>
      <c r="AF20" s="65"/>
      <c r="AG20" s="65"/>
      <c r="AH20" s="65"/>
      <c r="AI20" s="65"/>
      <c r="AJ20" s="65"/>
      <c r="AK20" s="65"/>
    </row>
    <row r="21" spans="1:37" ht="13.5" customHeight="1" x14ac:dyDescent="0.2">
      <c r="A21" s="65"/>
      <c r="B21" s="99" t="s">
        <v>137</v>
      </c>
      <c r="C21" s="102" t="s">
        <v>138</v>
      </c>
      <c r="D21" s="103">
        <v>214300</v>
      </c>
      <c r="E21" s="101">
        <v>0</v>
      </c>
      <c r="F21" s="101">
        <v>0</v>
      </c>
      <c r="G21" s="101">
        <v>0</v>
      </c>
      <c r="H21" s="101">
        <v>0</v>
      </c>
      <c r="I21" s="101">
        <v>0</v>
      </c>
      <c r="J21" s="101">
        <v>0</v>
      </c>
      <c r="K21" s="101">
        <v>0</v>
      </c>
      <c r="L21" s="101">
        <v>0</v>
      </c>
      <c r="M21" s="101">
        <v>0</v>
      </c>
      <c r="N21" s="101">
        <v>0</v>
      </c>
      <c r="O21" s="101">
        <v>0</v>
      </c>
      <c r="P21" s="101">
        <v>0</v>
      </c>
      <c r="Q21" s="95">
        <f t="shared" si="1"/>
        <v>214300</v>
      </c>
      <c r="R21" s="85"/>
      <c r="S21" s="65"/>
      <c r="T21" s="65"/>
      <c r="U21" s="65"/>
      <c r="V21" s="65"/>
      <c r="W21" s="65"/>
      <c r="X21" s="65"/>
      <c r="Y21" s="65"/>
      <c r="Z21" s="65"/>
      <c r="AA21" s="65"/>
      <c r="AB21" s="65"/>
      <c r="AC21" s="65"/>
      <c r="AD21" s="65"/>
      <c r="AE21" s="65"/>
      <c r="AF21" s="65"/>
      <c r="AG21" s="65"/>
      <c r="AH21" s="65"/>
      <c r="AI21" s="65"/>
      <c r="AJ21" s="65"/>
      <c r="AK21" s="65"/>
    </row>
    <row r="22" spans="1:37" ht="13.5" customHeight="1" x14ac:dyDescent="0.2">
      <c r="A22" s="65"/>
      <c r="B22" s="99"/>
      <c r="C22" s="100"/>
      <c r="D22" s="104">
        <v>0</v>
      </c>
      <c r="E22" s="101">
        <v>0</v>
      </c>
      <c r="F22" s="101">
        <v>0</v>
      </c>
      <c r="G22" s="101">
        <v>0</v>
      </c>
      <c r="H22" s="101">
        <v>0</v>
      </c>
      <c r="I22" s="101">
        <v>0</v>
      </c>
      <c r="J22" s="101">
        <v>0</v>
      </c>
      <c r="K22" s="101">
        <v>0</v>
      </c>
      <c r="L22" s="104">
        <v>0</v>
      </c>
      <c r="M22" s="101">
        <v>0</v>
      </c>
      <c r="N22" s="101">
        <v>0</v>
      </c>
      <c r="O22" s="101">
        <v>0</v>
      </c>
      <c r="P22" s="101">
        <v>0</v>
      </c>
      <c r="Q22" s="95">
        <f t="shared" si="1"/>
        <v>0</v>
      </c>
      <c r="R22" s="85"/>
      <c r="S22" s="65"/>
      <c r="T22" s="65"/>
      <c r="U22" s="65"/>
      <c r="V22" s="65"/>
      <c r="W22" s="65"/>
      <c r="X22" s="65"/>
      <c r="Y22" s="65"/>
      <c r="Z22" s="65"/>
      <c r="AA22" s="65"/>
      <c r="AB22" s="65"/>
      <c r="AC22" s="65"/>
      <c r="AD22" s="65"/>
      <c r="AE22" s="65"/>
      <c r="AF22" s="65"/>
      <c r="AG22" s="65"/>
      <c r="AH22" s="65"/>
      <c r="AI22" s="65"/>
      <c r="AJ22" s="65"/>
      <c r="AK22" s="65"/>
    </row>
    <row r="23" spans="1:37" ht="13.5" customHeight="1" x14ac:dyDescent="0.2">
      <c r="A23" s="65"/>
      <c r="B23" s="99"/>
      <c r="C23" s="100"/>
      <c r="D23" s="105">
        <v>0</v>
      </c>
      <c r="E23" s="106">
        <v>0</v>
      </c>
      <c r="F23" s="106">
        <v>0</v>
      </c>
      <c r="G23" s="106">
        <v>0</v>
      </c>
      <c r="H23" s="106">
        <v>0</v>
      </c>
      <c r="I23" s="106">
        <v>0</v>
      </c>
      <c r="J23" s="106">
        <v>0</v>
      </c>
      <c r="K23" s="106">
        <v>0</v>
      </c>
      <c r="L23" s="105">
        <v>0</v>
      </c>
      <c r="M23" s="106">
        <v>0</v>
      </c>
      <c r="N23" s="106">
        <v>0</v>
      </c>
      <c r="O23" s="106">
        <v>0</v>
      </c>
      <c r="P23" s="106">
        <v>0</v>
      </c>
      <c r="Q23" s="95">
        <f t="shared" si="1"/>
        <v>0</v>
      </c>
      <c r="R23" s="65"/>
      <c r="S23" s="65"/>
      <c r="T23" s="65"/>
      <c r="U23" s="65"/>
      <c r="V23" s="65"/>
      <c r="W23" s="65"/>
      <c r="X23" s="65"/>
      <c r="Y23" s="65"/>
      <c r="Z23" s="65"/>
      <c r="AA23" s="65"/>
      <c r="AB23" s="65"/>
      <c r="AC23" s="65"/>
      <c r="AD23" s="65"/>
      <c r="AE23" s="65"/>
      <c r="AF23" s="65"/>
      <c r="AG23" s="65"/>
      <c r="AH23" s="65"/>
      <c r="AI23" s="65"/>
      <c r="AJ23" s="65"/>
      <c r="AK23" s="65"/>
    </row>
    <row r="24" spans="1:37" ht="13.5" customHeight="1" x14ac:dyDescent="0.2">
      <c r="A24" s="65"/>
      <c r="B24" s="99"/>
      <c r="C24" s="100"/>
      <c r="D24" s="105">
        <v>0</v>
      </c>
      <c r="E24" s="106">
        <v>0</v>
      </c>
      <c r="F24" s="106">
        <v>0</v>
      </c>
      <c r="G24" s="106">
        <v>0</v>
      </c>
      <c r="H24" s="106">
        <v>0</v>
      </c>
      <c r="I24" s="106">
        <v>0</v>
      </c>
      <c r="J24" s="106">
        <v>0</v>
      </c>
      <c r="K24" s="106">
        <v>0</v>
      </c>
      <c r="L24" s="105">
        <v>0</v>
      </c>
      <c r="M24" s="106">
        <v>0</v>
      </c>
      <c r="N24" s="106">
        <v>0</v>
      </c>
      <c r="O24" s="106">
        <v>0</v>
      </c>
      <c r="P24" s="106">
        <v>0</v>
      </c>
      <c r="Q24" s="95">
        <f t="shared" si="1"/>
        <v>0</v>
      </c>
      <c r="R24" s="65"/>
      <c r="S24" s="65"/>
      <c r="T24" s="65"/>
      <c r="U24" s="65"/>
      <c r="V24" s="65"/>
      <c r="W24" s="65"/>
      <c r="X24" s="65"/>
      <c r="Y24" s="65"/>
      <c r="Z24" s="65"/>
      <c r="AA24" s="65"/>
      <c r="AB24" s="65"/>
      <c r="AC24" s="65"/>
      <c r="AD24" s="65"/>
      <c r="AE24" s="65"/>
      <c r="AF24" s="65"/>
      <c r="AG24" s="65"/>
      <c r="AH24" s="65"/>
      <c r="AI24" s="65"/>
      <c r="AJ24" s="65"/>
      <c r="AK24" s="65"/>
    </row>
    <row r="25" spans="1:37" ht="13.5" customHeight="1" x14ac:dyDescent="0.2">
      <c r="A25" s="65"/>
      <c r="B25" s="99"/>
      <c r="C25" s="100"/>
      <c r="D25" s="105">
        <v>0</v>
      </c>
      <c r="E25" s="106">
        <v>0</v>
      </c>
      <c r="F25" s="106">
        <v>0</v>
      </c>
      <c r="G25" s="106">
        <v>0</v>
      </c>
      <c r="H25" s="106">
        <v>0</v>
      </c>
      <c r="I25" s="106">
        <v>0</v>
      </c>
      <c r="J25" s="106">
        <v>0</v>
      </c>
      <c r="K25" s="106">
        <v>0</v>
      </c>
      <c r="L25" s="105">
        <v>0</v>
      </c>
      <c r="M25" s="106">
        <v>0</v>
      </c>
      <c r="N25" s="106">
        <v>0</v>
      </c>
      <c r="O25" s="106">
        <v>0</v>
      </c>
      <c r="P25" s="106">
        <v>0</v>
      </c>
      <c r="Q25" s="95">
        <f t="shared" si="1"/>
        <v>0</v>
      </c>
      <c r="R25" s="65"/>
      <c r="S25" s="65"/>
      <c r="T25" s="65"/>
      <c r="U25" s="65"/>
      <c r="V25" s="65"/>
      <c r="W25" s="65"/>
      <c r="X25" s="65"/>
      <c r="Y25" s="65"/>
      <c r="Z25" s="65"/>
      <c r="AA25" s="65"/>
      <c r="AB25" s="65"/>
      <c r="AC25" s="65"/>
      <c r="AD25" s="65"/>
      <c r="AE25" s="65"/>
      <c r="AF25" s="65"/>
      <c r="AG25" s="65"/>
      <c r="AH25" s="65"/>
      <c r="AI25" s="65"/>
      <c r="AJ25" s="65"/>
      <c r="AK25" s="65"/>
    </row>
    <row r="26" spans="1:37" ht="13.5" customHeight="1" x14ac:dyDescent="0.2">
      <c r="A26" s="65"/>
      <c r="B26" s="99"/>
      <c r="C26" s="100"/>
      <c r="D26" s="105">
        <v>0</v>
      </c>
      <c r="E26" s="106">
        <v>0</v>
      </c>
      <c r="F26" s="106">
        <v>0</v>
      </c>
      <c r="G26" s="106">
        <v>0</v>
      </c>
      <c r="H26" s="106">
        <v>0</v>
      </c>
      <c r="I26" s="106">
        <v>0</v>
      </c>
      <c r="J26" s="106">
        <v>0</v>
      </c>
      <c r="K26" s="106">
        <v>0</v>
      </c>
      <c r="L26" s="105">
        <v>0</v>
      </c>
      <c r="M26" s="106">
        <v>0</v>
      </c>
      <c r="N26" s="106">
        <v>0</v>
      </c>
      <c r="O26" s="106">
        <v>0</v>
      </c>
      <c r="P26" s="106">
        <v>0</v>
      </c>
      <c r="Q26" s="95">
        <f t="shared" si="1"/>
        <v>0</v>
      </c>
      <c r="R26" s="65"/>
      <c r="S26" s="65"/>
      <c r="T26" s="65"/>
      <c r="U26" s="65"/>
      <c r="V26" s="65"/>
      <c r="W26" s="65"/>
      <c r="X26" s="65"/>
      <c r="Y26" s="65"/>
      <c r="Z26" s="65"/>
      <c r="AA26" s="65"/>
      <c r="AB26" s="65"/>
      <c r="AC26" s="65"/>
      <c r="AD26" s="65"/>
      <c r="AE26" s="65"/>
      <c r="AF26" s="65"/>
      <c r="AG26" s="65"/>
      <c r="AH26" s="65"/>
      <c r="AI26" s="65"/>
      <c r="AJ26" s="65"/>
      <c r="AK26" s="65"/>
    </row>
    <row r="27" spans="1:37" ht="20.25" customHeight="1" x14ac:dyDescent="0.2">
      <c r="A27" s="107"/>
      <c r="B27" s="394" t="s">
        <v>139</v>
      </c>
      <c r="C27" s="395"/>
      <c r="D27" s="108">
        <f t="shared" ref="D27:P27" si="2">SUM(D17:D26)</f>
        <v>714300</v>
      </c>
      <c r="E27" s="108">
        <f t="shared" si="2"/>
        <v>600000</v>
      </c>
      <c r="F27" s="108">
        <f t="shared" si="2"/>
        <v>800000</v>
      </c>
      <c r="G27" s="108">
        <f t="shared" si="2"/>
        <v>850000</v>
      </c>
      <c r="H27" s="108">
        <f t="shared" si="2"/>
        <v>900000</v>
      </c>
      <c r="I27" s="108">
        <f t="shared" si="2"/>
        <v>950000</v>
      </c>
      <c r="J27" s="108">
        <f t="shared" si="2"/>
        <v>1000000</v>
      </c>
      <c r="K27" s="108">
        <f t="shared" si="2"/>
        <v>1050000</v>
      </c>
      <c r="L27" s="108">
        <f t="shared" si="2"/>
        <v>1100000</v>
      </c>
      <c r="M27" s="108">
        <f t="shared" si="2"/>
        <v>1150000</v>
      </c>
      <c r="N27" s="108">
        <f t="shared" si="2"/>
        <v>1200000</v>
      </c>
      <c r="O27" s="108">
        <f t="shared" si="2"/>
        <v>1250000</v>
      </c>
      <c r="P27" s="108">
        <f t="shared" si="2"/>
        <v>1300000</v>
      </c>
      <c r="Q27" s="95">
        <f t="shared" si="1"/>
        <v>12864300</v>
      </c>
      <c r="R27" s="109"/>
      <c r="S27" s="107"/>
      <c r="T27" s="107"/>
      <c r="U27" s="107"/>
      <c r="V27" s="107"/>
      <c r="W27" s="107"/>
      <c r="X27" s="107"/>
      <c r="Y27" s="107"/>
      <c r="Z27" s="107"/>
      <c r="AA27" s="107"/>
      <c r="AB27" s="107"/>
      <c r="AC27" s="107"/>
      <c r="AD27" s="107"/>
      <c r="AE27" s="107"/>
      <c r="AF27" s="107"/>
      <c r="AG27" s="107"/>
      <c r="AH27" s="107"/>
      <c r="AI27" s="107"/>
      <c r="AJ27" s="107"/>
      <c r="AK27" s="107"/>
    </row>
    <row r="28" spans="1:37" ht="30.75" customHeight="1" x14ac:dyDescent="0.2">
      <c r="A28" s="65"/>
      <c r="B28" s="110"/>
      <c r="C28" s="110"/>
      <c r="D28" s="111"/>
      <c r="E28" s="112"/>
      <c r="F28" s="111"/>
      <c r="G28" s="111"/>
      <c r="H28" s="111"/>
      <c r="I28" s="111"/>
      <c r="J28" s="111"/>
      <c r="K28" s="111"/>
      <c r="L28" s="111"/>
      <c r="M28" s="111"/>
      <c r="N28" s="111"/>
      <c r="O28" s="111"/>
      <c r="P28" s="111"/>
      <c r="Q28" s="113"/>
      <c r="R28" s="114"/>
      <c r="S28" s="65"/>
      <c r="T28" s="65"/>
      <c r="U28" s="65"/>
      <c r="V28" s="65"/>
      <c r="W28" s="65"/>
      <c r="X28" s="65"/>
      <c r="Y28" s="65"/>
      <c r="Z28" s="65"/>
      <c r="AA28" s="65"/>
      <c r="AB28" s="65"/>
      <c r="AC28" s="65"/>
      <c r="AD28" s="65"/>
      <c r="AE28" s="65"/>
      <c r="AF28" s="65"/>
      <c r="AG28" s="65"/>
      <c r="AH28" s="65"/>
      <c r="AI28" s="65"/>
      <c r="AJ28" s="65"/>
      <c r="AK28" s="65"/>
    </row>
    <row r="29" spans="1:37" ht="30.75" customHeight="1" x14ac:dyDescent="0.2">
      <c r="A29" s="65"/>
      <c r="B29" s="110"/>
      <c r="C29" s="110"/>
      <c r="D29" s="111"/>
      <c r="E29" s="115"/>
      <c r="F29" s="111"/>
      <c r="G29" s="111"/>
      <c r="H29" s="111"/>
      <c r="I29" s="111"/>
      <c r="J29" s="111"/>
      <c r="K29" s="111"/>
      <c r="L29" s="111"/>
      <c r="M29" s="111"/>
      <c r="N29" s="111"/>
      <c r="O29" s="111"/>
      <c r="P29" s="111"/>
      <c r="Q29" s="113"/>
      <c r="R29" s="65"/>
      <c r="S29" s="65"/>
      <c r="T29" s="65"/>
      <c r="U29" s="65"/>
      <c r="V29" s="65"/>
      <c r="W29" s="65"/>
      <c r="X29" s="65"/>
      <c r="Y29" s="65"/>
      <c r="Z29" s="65"/>
      <c r="AA29" s="65"/>
      <c r="AB29" s="65"/>
      <c r="AC29" s="65"/>
      <c r="AD29" s="65"/>
      <c r="AE29" s="65"/>
      <c r="AF29" s="65"/>
      <c r="AG29" s="65"/>
      <c r="AH29" s="65"/>
      <c r="AI29" s="65"/>
      <c r="AJ29" s="65"/>
      <c r="AK29" s="65"/>
    </row>
    <row r="30" spans="1:37" ht="18.75" customHeight="1" x14ac:dyDescent="0.2">
      <c r="A30" s="65"/>
      <c r="B30" s="110"/>
      <c r="C30" s="110"/>
      <c r="D30" s="111"/>
      <c r="E30" s="389" t="str">
        <f>E15</f>
        <v>квартали періоду реалізації бізнес-плану</v>
      </c>
      <c r="F30" s="291"/>
      <c r="G30" s="291"/>
      <c r="H30" s="291"/>
      <c r="I30" s="291"/>
      <c r="J30" s="291"/>
      <c r="K30" s="291"/>
      <c r="L30" s="291"/>
      <c r="M30" s="291"/>
      <c r="N30" s="291"/>
      <c r="O30" s="291"/>
      <c r="P30" s="292"/>
      <c r="Q30" s="113"/>
      <c r="R30" s="65"/>
      <c r="S30" s="65"/>
      <c r="T30" s="65"/>
      <c r="U30" s="65"/>
      <c r="V30" s="65"/>
      <c r="W30" s="65"/>
      <c r="X30" s="65"/>
      <c r="Y30" s="65"/>
      <c r="Z30" s="65"/>
      <c r="AA30" s="65"/>
      <c r="AB30" s="65"/>
      <c r="AC30" s="65"/>
      <c r="AD30" s="65"/>
      <c r="AE30" s="65"/>
      <c r="AF30" s="65"/>
      <c r="AG30" s="65"/>
      <c r="AH30" s="65"/>
      <c r="AI30" s="65"/>
      <c r="AJ30" s="65"/>
      <c r="AK30" s="65"/>
    </row>
    <row r="31" spans="1:37" ht="28" x14ac:dyDescent="0.2">
      <c r="A31" s="65"/>
      <c r="B31" s="86" t="s">
        <v>140</v>
      </c>
      <c r="C31" s="87" t="s">
        <v>141</v>
      </c>
      <c r="D31" s="116" t="s">
        <v>142</v>
      </c>
      <c r="E31" s="90">
        <v>1</v>
      </c>
      <c r="F31" s="90">
        <v>2</v>
      </c>
      <c r="G31" s="90">
        <v>3</v>
      </c>
      <c r="H31" s="90">
        <v>4</v>
      </c>
      <c r="I31" s="90">
        <v>5</v>
      </c>
      <c r="J31" s="117">
        <v>6</v>
      </c>
      <c r="K31" s="89">
        <v>7</v>
      </c>
      <c r="L31" s="90">
        <v>8</v>
      </c>
      <c r="M31" s="90">
        <v>9</v>
      </c>
      <c r="N31" s="90">
        <v>10</v>
      </c>
      <c r="O31" s="89">
        <v>11</v>
      </c>
      <c r="P31" s="89">
        <v>12</v>
      </c>
      <c r="Q31" s="91" t="s">
        <v>131</v>
      </c>
      <c r="R31" s="65"/>
      <c r="S31" s="65"/>
      <c r="T31" s="65"/>
      <c r="U31" s="65"/>
      <c r="V31" s="65"/>
      <c r="W31" s="65"/>
      <c r="X31" s="65"/>
      <c r="Y31" s="65"/>
      <c r="Z31" s="65"/>
      <c r="AA31" s="65"/>
      <c r="AB31" s="65"/>
      <c r="AC31" s="65"/>
      <c r="AD31" s="65"/>
      <c r="AE31" s="65"/>
      <c r="AF31" s="65"/>
      <c r="AG31" s="65"/>
      <c r="AH31" s="65"/>
      <c r="AI31" s="65"/>
      <c r="AJ31" s="65"/>
      <c r="AK31" s="65"/>
    </row>
    <row r="32" spans="1:37" ht="30" customHeight="1" x14ac:dyDescent="0.2">
      <c r="A32" s="65"/>
      <c r="B32" s="118" t="s">
        <v>143</v>
      </c>
      <c r="C32" s="119"/>
      <c r="D32" s="120">
        <v>0</v>
      </c>
      <c r="E32" s="121">
        <f>SUM(E33:E44)</f>
        <v>801000</v>
      </c>
      <c r="F32" s="121">
        <f t="shared" ref="F32:P32" si="3">SUM(F33:F44)</f>
        <v>500250</v>
      </c>
      <c r="G32" s="121">
        <f t="shared" si="3"/>
        <v>520750</v>
      </c>
      <c r="H32" s="121">
        <f t="shared" si="3"/>
        <v>542250</v>
      </c>
      <c r="I32" s="121">
        <f t="shared" si="3"/>
        <v>563750</v>
      </c>
      <c r="J32" s="121">
        <f t="shared" si="3"/>
        <v>585250</v>
      </c>
      <c r="K32" s="121">
        <f t="shared" si="3"/>
        <v>606750</v>
      </c>
      <c r="L32" s="121">
        <f t="shared" si="3"/>
        <v>628250</v>
      </c>
      <c r="M32" s="121">
        <f t="shared" si="3"/>
        <v>649750</v>
      </c>
      <c r="N32" s="121">
        <f t="shared" si="3"/>
        <v>671250</v>
      </c>
      <c r="O32" s="121">
        <f t="shared" si="3"/>
        <v>692750</v>
      </c>
      <c r="P32" s="121">
        <f t="shared" si="3"/>
        <v>714250</v>
      </c>
      <c r="Q32" s="122">
        <f t="shared" ref="Q32:Q44" si="4">SUM(D32:P32)</f>
        <v>7476250</v>
      </c>
      <c r="R32" s="123"/>
      <c r="S32" s="65"/>
      <c r="T32" s="65"/>
      <c r="U32" s="65"/>
      <c r="V32" s="65"/>
      <c r="W32" s="65"/>
      <c r="X32" s="65"/>
      <c r="Y32" s="65"/>
      <c r="Z32" s="65"/>
      <c r="AA32" s="65"/>
      <c r="AB32" s="65"/>
      <c r="AC32" s="65"/>
      <c r="AD32" s="65"/>
      <c r="AE32" s="65"/>
      <c r="AF32" s="65"/>
      <c r="AG32" s="65"/>
      <c r="AH32" s="65"/>
      <c r="AI32" s="65"/>
      <c r="AJ32" s="65"/>
      <c r="AK32" s="65"/>
    </row>
    <row r="33" spans="1:37" ht="49.5" customHeight="1" x14ac:dyDescent="0.2">
      <c r="A33" s="65"/>
      <c r="B33" s="118" t="s">
        <v>144</v>
      </c>
      <c r="C33" s="124" t="s">
        <v>265</v>
      </c>
      <c r="D33" s="125">
        <v>0</v>
      </c>
      <c r="E33" s="126">
        <v>340000</v>
      </c>
      <c r="F33" s="127">
        <f t="shared" ref="F33:P33" si="5">F27*0.35</f>
        <v>280000</v>
      </c>
      <c r="G33" s="127">
        <f t="shared" si="5"/>
        <v>297500</v>
      </c>
      <c r="H33" s="127">
        <f t="shared" si="5"/>
        <v>315000</v>
      </c>
      <c r="I33" s="127">
        <f t="shared" si="5"/>
        <v>332500</v>
      </c>
      <c r="J33" s="127">
        <f t="shared" si="5"/>
        <v>350000</v>
      </c>
      <c r="K33" s="127">
        <f t="shared" si="5"/>
        <v>367500</v>
      </c>
      <c r="L33" s="127">
        <f t="shared" si="5"/>
        <v>385000</v>
      </c>
      <c r="M33" s="127">
        <f t="shared" si="5"/>
        <v>402500</v>
      </c>
      <c r="N33" s="127">
        <f t="shared" si="5"/>
        <v>420000</v>
      </c>
      <c r="O33" s="127">
        <f t="shared" si="5"/>
        <v>437500</v>
      </c>
      <c r="P33" s="127">
        <f t="shared" si="5"/>
        <v>455000</v>
      </c>
      <c r="Q33" s="128">
        <f t="shared" si="4"/>
        <v>4382500</v>
      </c>
      <c r="R33" s="65"/>
      <c r="S33" s="65"/>
      <c r="T33" s="65"/>
      <c r="U33" s="65"/>
      <c r="V33" s="65"/>
      <c r="W33" s="65"/>
      <c r="X33" s="65"/>
      <c r="Y33" s="65"/>
      <c r="Z33" s="65"/>
      <c r="AA33" s="65"/>
      <c r="AB33" s="65"/>
      <c r="AC33" s="65"/>
      <c r="AD33" s="65"/>
      <c r="AE33" s="65"/>
      <c r="AF33" s="65"/>
      <c r="AG33" s="65"/>
      <c r="AH33" s="65"/>
      <c r="AI33" s="65"/>
      <c r="AJ33" s="65"/>
      <c r="AK33" s="65"/>
    </row>
    <row r="34" spans="1:37" ht="39" customHeight="1" x14ac:dyDescent="0.2">
      <c r="A34" s="65"/>
      <c r="B34" s="129" t="s">
        <v>145</v>
      </c>
      <c r="C34" s="124" t="s">
        <v>146</v>
      </c>
      <c r="D34" s="125">
        <v>0</v>
      </c>
      <c r="E34" s="126">
        <v>90000</v>
      </c>
      <c r="F34" s="127">
        <v>90000</v>
      </c>
      <c r="G34" s="127">
        <v>90000</v>
      </c>
      <c r="H34" s="127">
        <v>90000</v>
      </c>
      <c r="I34" s="127">
        <v>90000</v>
      </c>
      <c r="J34" s="127">
        <v>90000</v>
      </c>
      <c r="K34" s="127">
        <v>90000</v>
      </c>
      <c r="L34" s="127">
        <v>90000</v>
      </c>
      <c r="M34" s="127">
        <v>90000</v>
      </c>
      <c r="N34" s="127">
        <v>90000</v>
      </c>
      <c r="O34" s="127">
        <v>90000</v>
      </c>
      <c r="P34" s="127">
        <v>90000</v>
      </c>
      <c r="Q34" s="128">
        <f t="shared" si="4"/>
        <v>1080000</v>
      </c>
      <c r="R34" s="65"/>
      <c r="S34" s="65"/>
      <c r="T34" s="65"/>
      <c r="U34" s="65"/>
      <c r="V34" s="65"/>
      <c r="W34" s="65"/>
      <c r="X34" s="65"/>
      <c r="Y34" s="65"/>
      <c r="Z34" s="65"/>
      <c r="AA34" s="65"/>
      <c r="AB34" s="65"/>
      <c r="AC34" s="65"/>
      <c r="AD34" s="65"/>
      <c r="AE34" s="65"/>
      <c r="AF34" s="65"/>
      <c r="AG34" s="65"/>
      <c r="AH34" s="65"/>
      <c r="AI34" s="65"/>
      <c r="AJ34" s="65"/>
      <c r="AK34" s="65"/>
    </row>
    <row r="35" spans="1:37" ht="24.75" customHeight="1" x14ac:dyDescent="0.2">
      <c r="A35" s="65"/>
      <c r="B35" s="129" t="s">
        <v>147</v>
      </c>
      <c r="C35" s="130"/>
      <c r="D35" s="120">
        <v>0</v>
      </c>
      <c r="E35" s="127">
        <v>0</v>
      </c>
      <c r="F35" s="127">
        <v>0</v>
      </c>
      <c r="G35" s="127">
        <v>0</v>
      </c>
      <c r="H35" s="127">
        <v>0</v>
      </c>
      <c r="I35" s="127">
        <v>0</v>
      </c>
      <c r="J35" s="127">
        <v>0</v>
      </c>
      <c r="K35" s="127">
        <v>0</v>
      </c>
      <c r="L35" s="127">
        <v>0</v>
      </c>
      <c r="M35" s="127">
        <v>0</v>
      </c>
      <c r="N35" s="127">
        <v>0</v>
      </c>
      <c r="O35" s="127">
        <v>0</v>
      </c>
      <c r="P35" s="127">
        <v>0</v>
      </c>
      <c r="Q35" s="128">
        <f t="shared" si="4"/>
        <v>0</v>
      </c>
      <c r="R35" s="65"/>
      <c r="S35" s="65"/>
      <c r="T35" s="65"/>
      <c r="U35" s="65"/>
      <c r="V35" s="65"/>
      <c r="W35" s="65"/>
      <c r="X35" s="65"/>
      <c r="Y35" s="65"/>
      <c r="Z35" s="65"/>
      <c r="AA35" s="65"/>
      <c r="AB35" s="65"/>
      <c r="AC35" s="65"/>
      <c r="AD35" s="65"/>
      <c r="AE35" s="65"/>
      <c r="AF35" s="65"/>
      <c r="AG35" s="65"/>
      <c r="AH35" s="65"/>
      <c r="AI35" s="65"/>
      <c r="AJ35" s="65"/>
      <c r="AK35" s="65"/>
    </row>
    <row r="36" spans="1:37" ht="17.25" customHeight="1" x14ac:dyDescent="0.2">
      <c r="A36" s="65"/>
      <c r="B36" s="131" t="s">
        <v>148</v>
      </c>
      <c r="C36" s="130" t="s">
        <v>149</v>
      </c>
      <c r="D36" s="120">
        <v>0</v>
      </c>
      <c r="E36" s="127">
        <v>45000</v>
      </c>
      <c r="F36" s="127">
        <v>45000</v>
      </c>
      <c r="G36" s="127">
        <v>45000</v>
      </c>
      <c r="H36" s="127">
        <v>45000</v>
      </c>
      <c r="I36" s="127">
        <v>45000</v>
      </c>
      <c r="J36" s="127">
        <v>45000</v>
      </c>
      <c r="K36" s="127">
        <v>45000</v>
      </c>
      <c r="L36" s="127">
        <v>45000</v>
      </c>
      <c r="M36" s="127">
        <v>45000</v>
      </c>
      <c r="N36" s="127">
        <v>45000</v>
      </c>
      <c r="O36" s="127">
        <v>45000</v>
      </c>
      <c r="P36" s="127">
        <v>45000</v>
      </c>
      <c r="Q36" s="128">
        <f t="shared" si="4"/>
        <v>540000</v>
      </c>
      <c r="R36" s="65"/>
      <c r="S36" s="65"/>
      <c r="T36" s="65"/>
      <c r="U36" s="65"/>
      <c r="V36" s="65"/>
      <c r="W36" s="65"/>
      <c r="X36" s="65"/>
      <c r="Y36" s="65"/>
      <c r="Z36" s="65"/>
      <c r="AA36" s="65"/>
      <c r="AB36" s="65"/>
      <c r="AC36" s="65"/>
      <c r="AD36" s="65"/>
      <c r="AE36" s="65"/>
      <c r="AF36" s="65"/>
      <c r="AG36" s="65"/>
      <c r="AH36" s="65"/>
      <c r="AI36" s="65"/>
      <c r="AJ36" s="65"/>
      <c r="AK36" s="65"/>
    </row>
    <row r="37" spans="1:37" ht="13.5" customHeight="1" x14ac:dyDescent="0.2">
      <c r="A37" s="65"/>
      <c r="B37" s="118" t="s">
        <v>150</v>
      </c>
      <c r="C37" s="130"/>
      <c r="D37" s="132">
        <v>0</v>
      </c>
      <c r="E37" s="127">
        <v>3000</v>
      </c>
      <c r="F37" s="127">
        <v>3000</v>
      </c>
      <c r="G37" s="127">
        <v>3000</v>
      </c>
      <c r="H37" s="127">
        <v>3000</v>
      </c>
      <c r="I37" s="127">
        <v>3000</v>
      </c>
      <c r="J37" s="127">
        <v>3000</v>
      </c>
      <c r="K37" s="127">
        <v>3000</v>
      </c>
      <c r="L37" s="127">
        <v>3000</v>
      </c>
      <c r="M37" s="127">
        <v>3000</v>
      </c>
      <c r="N37" s="127">
        <v>3000</v>
      </c>
      <c r="O37" s="127">
        <v>3000</v>
      </c>
      <c r="P37" s="127">
        <v>3000</v>
      </c>
      <c r="Q37" s="128">
        <f t="shared" si="4"/>
        <v>36000</v>
      </c>
      <c r="R37" s="65"/>
      <c r="S37" s="65"/>
      <c r="T37" s="65"/>
      <c r="U37" s="65"/>
      <c r="V37" s="65"/>
      <c r="W37" s="65"/>
      <c r="X37" s="65"/>
      <c r="Y37" s="65"/>
      <c r="Z37" s="65"/>
      <c r="AA37" s="65"/>
      <c r="AB37" s="65"/>
      <c r="AC37" s="65"/>
      <c r="AD37" s="65"/>
      <c r="AE37" s="65"/>
      <c r="AF37" s="65"/>
      <c r="AG37" s="65"/>
      <c r="AH37" s="65"/>
      <c r="AI37" s="65"/>
      <c r="AJ37" s="65"/>
      <c r="AK37" s="65"/>
    </row>
    <row r="38" spans="1:37" ht="13.5" customHeight="1" x14ac:dyDescent="0.2">
      <c r="A38" s="65"/>
      <c r="B38" s="133" t="s">
        <v>151</v>
      </c>
      <c r="C38" s="130"/>
      <c r="D38" s="132">
        <v>0</v>
      </c>
      <c r="E38" s="127">
        <v>1500</v>
      </c>
      <c r="F38" s="127">
        <v>750</v>
      </c>
      <c r="G38" s="127">
        <v>750</v>
      </c>
      <c r="H38" s="127">
        <v>750</v>
      </c>
      <c r="I38" s="127">
        <v>750</v>
      </c>
      <c r="J38" s="127">
        <v>750</v>
      </c>
      <c r="K38" s="127">
        <v>750</v>
      </c>
      <c r="L38" s="127">
        <v>750</v>
      </c>
      <c r="M38" s="127">
        <v>750</v>
      </c>
      <c r="N38" s="127">
        <v>750</v>
      </c>
      <c r="O38" s="127">
        <v>750</v>
      </c>
      <c r="P38" s="127">
        <v>750</v>
      </c>
      <c r="Q38" s="128">
        <f t="shared" si="4"/>
        <v>9750</v>
      </c>
      <c r="R38" s="65"/>
      <c r="S38" s="65"/>
      <c r="T38" s="65"/>
      <c r="U38" s="65"/>
      <c r="V38" s="65"/>
      <c r="W38" s="65"/>
      <c r="X38" s="65"/>
      <c r="Y38" s="65"/>
      <c r="Z38" s="65"/>
      <c r="AA38" s="65"/>
      <c r="AB38" s="65"/>
      <c r="AC38" s="65"/>
      <c r="AD38" s="65"/>
      <c r="AE38" s="65"/>
      <c r="AF38" s="65"/>
      <c r="AG38" s="65"/>
      <c r="AH38" s="65"/>
      <c r="AI38" s="65"/>
      <c r="AJ38" s="65"/>
      <c r="AK38" s="65"/>
    </row>
    <row r="39" spans="1:37" ht="45" customHeight="1" x14ac:dyDescent="0.2">
      <c r="A39" s="65"/>
      <c r="B39" s="129" t="s">
        <v>152</v>
      </c>
      <c r="C39" s="124" t="s">
        <v>153</v>
      </c>
      <c r="D39" s="125">
        <v>0</v>
      </c>
      <c r="E39" s="134">
        <v>25000</v>
      </c>
      <c r="F39" s="134">
        <v>25000</v>
      </c>
      <c r="G39" s="127">
        <f t="shared" ref="G39:P39" si="6">G27*3%</f>
        <v>25500</v>
      </c>
      <c r="H39" s="127">
        <f t="shared" si="6"/>
        <v>27000</v>
      </c>
      <c r="I39" s="127">
        <f t="shared" si="6"/>
        <v>28500</v>
      </c>
      <c r="J39" s="127">
        <f t="shared" si="6"/>
        <v>30000</v>
      </c>
      <c r="K39" s="127">
        <f t="shared" si="6"/>
        <v>31500</v>
      </c>
      <c r="L39" s="127">
        <f t="shared" si="6"/>
        <v>33000</v>
      </c>
      <c r="M39" s="127">
        <f t="shared" si="6"/>
        <v>34500</v>
      </c>
      <c r="N39" s="127">
        <f t="shared" si="6"/>
        <v>36000</v>
      </c>
      <c r="O39" s="127">
        <f t="shared" si="6"/>
        <v>37500</v>
      </c>
      <c r="P39" s="127">
        <f t="shared" si="6"/>
        <v>39000</v>
      </c>
      <c r="Q39" s="128">
        <f t="shared" si="4"/>
        <v>372500</v>
      </c>
      <c r="R39" s="65"/>
      <c r="S39" s="65"/>
      <c r="T39" s="65"/>
      <c r="U39" s="65"/>
      <c r="V39" s="65"/>
      <c r="W39" s="65"/>
      <c r="X39" s="65"/>
      <c r="Y39" s="65"/>
      <c r="Z39" s="65"/>
      <c r="AA39" s="65"/>
      <c r="AB39" s="65"/>
      <c r="AC39" s="65"/>
      <c r="AD39" s="65"/>
      <c r="AE39" s="65"/>
      <c r="AF39" s="65"/>
      <c r="AG39" s="65"/>
      <c r="AH39" s="65"/>
      <c r="AI39" s="65"/>
      <c r="AJ39" s="65"/>
      <c r="AK39" s="65"/>
    </row>
    <row r="40" spans="1:37" ht="13.5" customHeight="1" x14ac:dyDescent="0.2">
      <c r="A40" s="65"/>
      <c r="B40" s="131" t="s">
        <v>154</v>
      </c>
      <c r="C40" s="130"/>
      <c r="D40" s="132">
        <v>0</v>
      </c>
      <c r="E40" s="127">
        <v>6000</v>
      </c>
      <c r="F40" s="127">
        <v>6000</v>
      </c>
      <c r="G40" s="127">
        <v>6000</v>
      </c>
      <c r="H40" s="127">
        <v>6000</v>
      </c>
      <c r="I40" s="127">
        <v>6000</v>
      </c>
      <c r="J40" s="127">
        <v>6000</v>
      </c>
      <c r="K40" s="127">
        <v>6000</v>
      </c>
      <c r="L40" s="127">
        <v>6000</v>
      </c>
      <c r="M40" s="127">
        <v>6000</v>
      </c>
      <c r="N40" s="127">
        <v>6000</v>
      </c>
      <c r="O40" s="127">
        <v>6000</v>
      </c>
      <c r="P40" s="127">
        <v>6000</v>
      </c>
      <c r="Q40" s="128">
        <f t="shared" si="4"/>
        <v>72000</v>
      </c>
      <c r="R40" s="65"/>
      <c r="S40" s="65"/>
      <c r="T40" s="65"/>
      <c r="U40" s="65"/>
      <c r="V40" s="65"/>
      <c r="W40" s="65"/>
      <c r="X40" s="65"/>
      <c r="Y40" s="65"/>
      <c r="Z40" s="65"/>
      <c r="AA40" s="65"/>
      <c r="AB40" s="65"/>
      <c r="AC40" s="65"/>
      <c r="AD40" s="65"/>
      <c r="AE40" s="65"/>
      <c r="AF40" s="65"/>
      <c r="AG40" s="65"/>
      <c r="AH40" s="65"/>
      <c r="AI40" s="65"/>
      <c r="AJ40" s="65"/>
      <c r="AK40" s="65"/>
    </row>
    <row r="41" spans="1:37" ht="27.5" customHeight="1" x14ac:dyDescent="0.2">
      <c r="A41" s="65"/>
      <c r="B41" s="131" t="s">
        <v>155</v>
      </c>
      <c r="C41" s="135" t="s">
        <v>156</v>
      </c>
      <c r="D41" s="136">
        <v>0</v>
      </c>
      <c r="E41" s="137">
        <v>250000</v>
      </c>
      <c r="F41" s="127">
        <v>0</v>
      </c>
      <c r="G41" s="127">
        <v>0</v>
      </c>
      <c r="H41" s="127">
        <v>0</v>
      </c>
      <c r="I41" s="127">
        <v>0</v>
      </c>
      <c r="J41" s="127">
        <v>0</v>
      </c>
      <c r="K41" s="127">
        <v>0</v>
      </c>
      <c r="L41" s="127">
        <v>0</v>
      </c>
      <c r="M41" s="127">
        <v>0</v>
      </c>
      <c r="N41" s="127">
        <v>0</v>
      </c>
      <c r="O41" s="127">
        <v>0</v>
      </c>
      <c r="P41" s="127">
        <v>0</v>
      </c>
      <c r="Q41" s="128">
        <f t="shared" si="4"/>
        <v>250000</v>
      </c>
      <c r="R41" s="65"/>
      <c r="S41" s="65"/>
      <c r="T41" s="65"/>
      <c r="U41" s="65"/>
      <c r="V41" s="65"/>
      <c r="W41" s="65"/>
      <c r="X41" s="65"/>
      <c r="Y41" s="65"/>
      <c r="Z41" s="65"/>
      <c r="AA41" s="65"/>
      <c r="AB41" s="65"/>
      <c r="AC41" s="65"/>
      <c r="AD41" s="65"/>
      <c r="AE41" s="65"/>
      <c r="AF41" s="65"/>
      <c r="AG41" s="65"/>
      <c r="AH41" s="65"/>
      <c r="AI41" s="65"/>
      <c r="AJ41" s="65"/>
      <c r="AK41" s="65"/>
    </row>
    <row r="42" spans="1:37" ht="13.5" customHeight="1" x14ac:dyDescent="0.2">
      <c r="A42" s="65"/>
      <c r="B42" s="118" t="s">
        <v>157</v>
      </c>
      <c r="C42" s="138"/>
      <c r="D42" s="120">
        <v>0</v>
      </c>
      <c r="E42" s="127">
        <v>4500</v>
      </c>
      <c r="F42" s="127">
        <v>4500</v>
      </c>
      <c r="G42" s="127">
        <v>4500</v>
      </c>
      <c r="H42" s="127">
        <v>4500</v>
      </c>
      <c r="I42" s="127">
        <v>4500</v>
      </c>
      <c r="J42" s="127">
        <v>4500</v>
      </c>
      <c r="K42" s="127">
        <v>4500</v>
      </c>
      <c r="L42" s="127">
        <v>4500</v>
      </c>
      <c r="M42" s="127">
        <v>4500</v>
      </c>
      <c r="N42" s="127">
        <v>4500</v>
      </c>
      <c r="O42" s="127">
        <v>4500</v>
      </c>
      <c r="P42" s="127">
        <v>4500</v>
      </c>
      <c r="Q42" s="128">
        <f t="shared" si="4"/>
        <v>54000</v>
      </c>
      <c r="R42" s="65"/>
      <c r="S42" s="65"/>
      <c r="T42" s="65"/>
      <c r="U42" s="65"/>
      <c r="V42" s="65"/>
      <c r="W42" s="65"/>
      <c r="X42" s="65"/>
      <c r="Y42" s="65"/>
      <c r="Z42" s="65"/>
      <c r="AA42" s="65"/>
      <c r="AB42" s="65"/>
      <c r="AC42" s="65"/>
      <c r="AD42" s="65"/>
      <c r="AE42" s="65"/>
      <c r="AF42" s="65"/>
      <c r="AG42" s="65"/>
      <c r="AH42" s="65"/>
      <c r="AI42" s="65"/>
      <c r="AJ42" s="65"/>
      <c r="AK42" s="65"/>
    </row>
    <row r="43" spans="1:37" ht="13.5" customHeight="1" x14ac:dyDescent="0.2">
      <c r="A43" s="65"/>
      <c r="B43" s="129" t="s">
        <v>158</v>
      </c>
      <c r="C43" s="130" t="s">
        <v>159</v>
      </c>
      <c r="D43" s="132">
        <v>0</v>
      </c>
      <c r="E43" s="127">
        <f t="shared" ref="E43:P43" si="7">E27*5%</f>
        <v>30000</v>
      </c>
      <c r="F43" s="127">
        <f t="shared" si="7"/>
        <v>40000</v>
      </c>
      <c r="G43" s="127">
        <f t="shared" si="7"/>
        <v>42500</v>
      </c>
      <c r="H43" s="127">
        <f t="shared" si="7"/>
        <v>45000</v>
      </c>
      <c r="I43" s="127">
        <f t="shared" si="7"/>
        <v>47500</v>
      </c>
      <c r="J43" s="127">
        <f t="shared" si="7"/>
        <v>50000</v>
      </c>
      <c r="K43" s="127">
        <f t="shared" si="7"/>
        <v>52500</v>
      </c>
      <c r="L43" s="127">
        <f t="shared" si="7"/>
        <v>55000</v>
      </c>
      <c r="M43" s="127">
        <f t="shared" si="7"/>
        <v>57500</v>
      </c>
      <c r="N43" s="127">
        <f t="shared" si="7"/>
        <v>60000</v>
      </c>
      <c r="O43" s="127">
        <f t="shared" si="7"/>
        <v>62500</v>
      </c>
      <c r="P43" s="127">
        <f t="shared" si="7"/>
        <v>65000</v>
      </c>
      <c r="Q43" s="128">
        <f t="shared" si="4"/>
        <v>607500</v>
      </c>
      <c r="R43" s="65"/>
      <c r="S43" s="65"/>
      <c r="T43" s="65"/>
      <c r="U43" s="65"/>
      <c r="V43" s="65"/>
      <c r="W43" s="65"/>
      <c r="X43" s="65"/>
      <c r="Y43" s="65"/>
      <c r="Z43" s="65"/>
      <c r="AA43" s="65"/>
      <c r="AB43" s="65"/>
      <c r="AC43" s="65"/>
      <c r="AD43" s="65"/>
      <c r="AE43" s="65"/>
      <c r="AF43" s="65"/>
      <c r="AG43" s="65"/>
      <c r="AH43" s="65"/>
      <c r="AI43" s="65"/>
      <c r="AJ43" s="65"/>
      <c r="AK43" s="65"/>
    </row>
    <row r="44" spans="1:37" ht="13.5" customHeight="1" x14ac:dyDescent="0.2">
      <c r="A44" s="65"/>
      <c r="B44" s="118" t="s">
        <v>160</v>
      </c>
      <c r="C44" s="138"/>
      <c r="D44" s="139">
        <v>0</v>
      </c>
      <c r="E44" s="127">
        <v>6000</v>
      </c>
      <c r="F44" s="127">
        <v>6000</v>
      </c>
      <c r="G44" s="127">
        <v>6000</v>
      </c>
      <c r="H44" s="127">
        <v>6000</v>
      </c>
      <c r="I44" s="127">
        <v>6000</v>
      </c>
      <c r="J44" s="127">
        <v>6000</v>
      </c>
      <c r="K44" s="127">
        <v>6000</v>
      </c>
      <c r="L44" s="127">
        <v>6000</v>
      </c>
      <c r="M44" s="127">
        <v>6000</v>
      </c>
      <c r="N44" s="127">
        <v>6000</v>
      </c>
      <c r="O44" s="127">
        <v>6000</v>
      </c>
      <c r="P44" s="127">
        <v>6000</v>
      </c>
      <c r="Q44" s="128">
        <f t="shared" si="4"/>
        <v>72000</v>
      </c>
      <c r="R44" s="65"/>
      <c r="S44" s="65"/>
      <c r="T44" s="65"/>
      <c r="U44" s="65"/>
      <c r="V44" s="65"/>
      <c r="W44" s="65"/>
      <c r="X44" s="65"/>
      <c r="Y44" s="65"/>
      <c r="Z44" s="65"/>
      <c r="AA44" s="65"/>
      <c r="AB44" s="65"/>
      <c r="AC44" s="65"/>
      <c r="AD44" s="65"/>
      <c r="AE44" s="65"/>
      <c r="AF44" s="65"/>
      <c r="AG44" s="65"/>
      <c r="AH44" s="65"/>
      <c r="AI44" s="65"/>
      <c r="AJ44" s="65"/>
      <c r="AK44" s="65"/>
    </row>
    <row r="45" spans="1:37" ht="13.5" customHeight="1" x14ac:dyDescent="0.2">
      <c r="A45" s="65"/>
      <c r="B45" s="99" t="s">
        <v>161</v>
      </c>
      <c r="C45" s="138"/>
      <c r="D45" s="140" t="s">
        <v>133</v>
      </c>
      <c r="E45" s="141">
        <f t="shared" ref="E45:Q45" si="8">SUM(E46:E47)</f>
        <v>71100</v>
      </c>
      <c r="F45" s="141">
        <f t="shared" si="8"/>
        <v>71100</v>
      </c>
      <c r="G45" s="141">
        <f t="shared" si="8"/>
        <v>71100</v>
      </c>
      <c r="H45" s="141">
        <f t="shared" si="8"/>
        <v>71100</v>
      </c>
      <c r="I45" s="141">
        <f t="shared" si="8"/>
        <v>85320</v>
      </c>
      <c r="J45" s="141">
        <f t="shared" si="8"/>
        <v>85320</v>
      </c>
      <c r="K45" s="141">
        <f t="shared" si="8"/>
        <v>85320</v>
      </c>
      <c r="L45" s="141">
        <f t="shared" si="8"/>
        <v>85320</v>
      </c>
      <c r="M45" s="141">
        <f t="shared" si="8"/>
        <v>102384</v>
      </c>
      <c r="N45" s="141">
        <f t="shared" si="8"/>
        <v>102384</v>
      </c>
      <c r="O45" s="141">
        <f t="shared" si="8"/>
        <v>102384</v>
      </c>
      <c r="P45" s="141">
        <f t="shared" si="8"/>
        <v>102384</v>
      </c>
      <c r="Q45" s="142">
        <f t="shared" si="8"/>
        <v>1035216</v>
      </c>
      <c r="R45" s="65"/>
      <c r="S45" s="65"/>
      <c r="T45" s="65"/>
      <c r="U45" s="65"/>
      <c r="V45" s="65"/>
      <c r="W45" s="65"/>
      <c r="X45" s="65"/>
      <c r="Y45" s="65"/>
      <c r="Z45" s="65"/>
      <c r="AA45" s="65"/>
      <c r="AB45" s="65"/>
      <c r="AC45" s="65"/>
      <c r="AD45" s="65"/>
      <c r="AE45" s="65"/>
      <c r="AF45" s="65"/>
      <c r="AG45" s="65"/>
      <c r="AH45" s="65"/>
      <c r="AI45" s="65"/>
      <c r="AJ45" s="65"/>
      <c r="AK45" s="65"/>
    </row>
    <row r="46" spans="1:37" ht="13.5" customHeight="1" x14ac:dyDescent="0.2">
      <c r="A46" s="65"/>
      <c r="B46" s="92" t="s">
        <v>162</v>
      </c>
      <c r="C46" s="130"/>
      <c r="D46" s="140" t="s">
        <v>133</v>
      </c>
      <c r="E46" s="132">
        <f t="shared" ref="E46:H46" si="9">6700*3</f>
        <v>20100</v>
      </c>
      <c r="F46" s="132">
        <f t="shared" si="9"/>
        <v>20100</v>
      </c>
      <c r="G46" s="132">
        <f t="shared" si="9"/>
        <v>20100</v>
      </c>
      <c r="H46" s="132">
        <f t="shared" si="9"/>
        <v>20100</v>
      </c>
      <c r="I46" s="132">
        <f t="shared" ref="I46:I47" si="10">H46*1.2</f>
        <v>24120</v>
      </c>
      <c r="J46" s="132">
        <f t="shared" ref="J46:L46" si="11">I46</f>
        <v>24120</v>
      </c>
      <c r="K46" s="132">
        <f t="shared" si="11"/>
        <v>24120</v>
      </c>
      <c r="L46" s="132">
        <f t="shared" si="11"/>
        <v>24120</v>
      </c>
      <c r="M46" s="132">
        <f t="shared" ref="M46:M47" si="12">L46*1.2</f>
        <v>28944</v>
      </c>
      <c r="N46" s="132">
        <f t="shared" ref="N46:P46" si="13">M46</f>
        <v>28944</v>
      </c>
      <c r="O46" s="132">
        <f t="shared" si="13"/>
        <v>28944</v>
      </c>
      <c r="P46" s="132">
        <f t="shared" si="13"/>
        <v>28944</v>
      </c>
      <c r="Q46" s="128">
        <f t="shared" ref="Q46:Q47" si="14">SUM(D46:P46)</f>
        <v>292656</v>
      </c>
      <c r="R46" s="65"/>
      <c r="S46" s="65"/>
      <c r="T46" s="65"/>
      <c r="U46" s="65"/>
      <c r="V46" s="65"/>
      <c r="W46" s="65"/>
      <c r="X46" s="65"/>
      <c r="Y46" s="65"/>
      <c r="Z46" s="65"/>
      <c r="AA46" s="65"/>
      <c r="AB46" s="65"/>
      <c r="AC46" s="65"/>
      <c r="AD46" s="65"/>
      <c r="AE46" s="65"/>
      <c r="AF46" s="65"/>
      <c r="AG46" s="65"/>
      <c r="AH46" s="65"/>
      <c r="AI46" s="65"/>
      <c r="AJ46" s="65"/>
      <c r="AK46" s="65"/>
    </row>
    <row r="47" spans="1:37" ht="29.5" customHeight="1" x14ac:dyDescent="0.2">
      <c r="A47" s="65"/>
      <c r="B47" s="133" t="s">
        <v>163</v>
      </c>
      <c r="C47" s="130" t="s">
        <v>164</v>
      </c>
      <c r="D47" s="139">
        <v>0</v>
      </c>
      <c r="E47" s="132">
        <f t="shared" ref="E47:H47" si="15">8500*2*3</f>
        <v>51000</v>
      </c>
      <c r="F47" s="132">
        <f t="shared" si="15"/>
        <v>51000</v>
      </c>
      <c r="G47" s="132">
        <f t="shared" si="15"/>
        <v>51000</v>
      </c>
      <c r="H47" s="132">
        <f t="shared" si="15"/>
        <v>51000</v>
      </c>
      <c r="I47" s="132">
        <f t="shared" si="10"/>
        <v>61200</v>
      </c>
      <c r="J47" s="132">
        <f t="shared" ref="J47:L47" si="16">I47</f>
        <v>61200</v>
      </c>
      <c r="K47" s="132">
        <f t="shared" si="16"/>
        <v>61200</v>
      </c>
      <c r="L47" s="132">
        <f t="shared" si="16"/>
        <v>61200</v>
      </c>
      <c r="M47" s="132">
        <f t="shared" si="12"/>
        <v>73440</v>
      </c>
      <c r="N47" s="132">
        <f t="shared" ref="N47:P47" si="17">M47</f>
        <v>73440</v>
      </c>
      <c r="O47" s="132">
        <f t="shared" si="17"/>
        <v>73440</v>
      </c>
      <c r="P47" s="132">
        <f t="shared" si="17"/>
        <v>73440</v>
      </c>
      <c r="Q47" s="128">
        <f t="shared" si="14"/>
        <v>742560</v>
      </c>
      <c r="R47" s="65"/>
      <c r="S47" s="65"/>
      <c r="T47" s="65"/>
      <c r="U47" s="65"/>
      <c r="V47" s="65"/>
      <c r="W47" s="65"/>
      <c r="X47" s="65"/>
      <c r="Y47" s="65"/>
      <c r="Z47" s="65"/>
      <c r="AA47" s="65"/>
      <c r="AB47" s="65"/>
      <c r="AC47" s="65"/>
      <c r="AD47" s="65"/>
      <c r="AE47" s="65"/>
      <c r="AF47" s="65"/>
      <c r="AG47" s="65"/>
      <c r="AH47" s="65"/>
      <c r="AI47" s="65"/>
      <c r="AJ47" s="65"/>
      <c r="AK47" s="65"/>
    </row>
    <row r="48" spans="1:37" ht="13.5" customHeight="1" x14ac:dyDescent="0.2">
      <c r="A48" s="65"/>
      <c r="B48" s="143" t="s">
        <v>165</v>
      </c>
      <c r="C48" s="138"/>
      <c r="D48" s="140" t="s">
        <v>133</v>
      </c>
      <c r="E48" s="141">
        <f>C12-E49</f>
        <v>480338</v>
      </c>
      <c r="F48" s="141">
        <f t="shared" ref="F48:P48" si="18">E48-E49</f>
        <v>460676</v>
      </c>
      <c r="G48" s="141">
        <f t="shared" si="18"/>
        <v>441014</v>
      </c>
      <c r="H48" s="141">
        <f t="shared" si="18"/>
        <v>421352</v>
      </c>
      <c r="I48" s="141">
        <f t="shared" si="18"/>
        <v>401690</v>
      </c>
      <c r="J48" s="141">
        <f t="shared" si="18"/>
        <v>378095.6</v>
      </c>
      <c r="K48" s="141">
        <f t="shared" si="18"/>
        <v>354501.19999999995</v>
      </c>
      <c r="L48" s="141">
        <f t="shared" si="18"/>
        <v>330906.79999999993</v>
      </c>
      <c r="M48" s="141">
        <f t="shared" si="18"/>
        <v>307312.39999999991</v>
      </c>
      <c r="N48" s="141">
        <f t="shared" si="18"/>
        <v>278999.11999999988</v>
      </c>
      <c r="O48" s="141">
        <f t="shared" si="18"/>
        <v>250685.83999999988</v>
      </c>
      <c r="P48" s="141">
        <f t="shared" si="18"/>
        <v>222372.55999999988</v>
      </c>
      <c r="Q48" s="142"/>
      <c r="R48" s="65"/>
      <c r="S48" s="65"/>
      <c r="T48" s="65"/>
      <c r="U48" s="65"/>
      <c r="V48" s="65"/>
      <c r="W48" s="65"/>
      <c r="X48" s="65"/>
      <c r="Y48" s="65"/>
      <c r="Z48" s="65"/>
      <c r="AA48" s="65"/>
      <c r="AB48" s="65"/>
      <c r="AC48" s="65"/>
      <c r="AD48" s="65"/>
      <c r="AE48" s="65"/>
      <c r="AF48" s="65"/>
      <c r="AG48" s="65"/>
      <c r="AH48" s="65"/>
      <c r="AI48" s="65"/>
      <c r="AJ48" s="65"/>
      <c r="AK48" s="65"/>
    </row>
    <row r="49" spans="1:37" ht="13.5" customHeight="1" x14ac:dyDescent="0.2">
      <c r="A49" s="65"/>
      <c r="B49" s="99" t="s">
        <v>166</v>
      </c>
      <c r="C49" s="130" t="s">
        <v>167</v>
      </c>
      <c r="D49" s="140" t="s">
        <v>133</v>
      </c>
      <c r="E49" s="132">
        <f>E45*0.22+1340*3</f>
        <v>19662</v>
      </c>
      <c r="F49" s="132">
        <f t="shared" ref="F49:H49" si="19">F45*0.22+1340*3</f>
        <v>19662</v>
      </c>
      <c r="G49" s="132">
        <f t="shared" si="19"/>
        <v>19662</v>
      </c>
      <c r="H49" s="132">
        <f t="shared" si="19"/>
        <v>19662</v>
      </c>
      <c r="I49" s="132">
        <f t="shared" ref="I49:L49" si="20">I45*0.22+1340*3*1.2</f>
        <v>23594.400000000001</v>
      </c>
      <c r="J49" s="132">
        <f t="shared" si="20"/>
        <v>23594.400000000001</v>
      </c>
      <c r="K49" s="132">
        <f t="shared" si="20"/>
        <v>23594.400000000001</v>
      </c>
      <c r="L49" s="132">
        <f t="shared" si="20"/>
        <v>23594.400000000001</v>
      </c>
      <c r="M49" s="132">
        <f t="shared" ref="M49:P49" si="21">M45*0.22+1340*3*1.2*1.2</f>
        <v>28313.279999999999</v>
      </c>
      <c r="N49" s="132">
        <f t="shared" si="21"/>
        <v>28313.279999999999</v>
      </c>
      <c r="O49" s="132">
        <f t="shared" si="21"/>
        <v>28313.279999999999</v>
      </c>
      <c r="P49" s="132">
        <f t="shared" si="21"/>
        <v>28313.279999999999</v>
      </c>
      <c r="Q49" s="128">
        <f>SUM(D49:P49)</f>
        <v>286278.71999999997</v>
      </c>
      <c r="R49" s="65"/>
      <c r="S49" s="65"/>
      <c r="T49" s="65"/>
      <c r="U49" s="65"/>
      <c r="V49" s="65"/>
      <c r="W49" s="65"/>
      <c r="X49" s="65"/>
      <c r="Y49" s="65"/>
      <c r="Z49" s="65"/>
      <c r="AA49" s="65"/>
      <c r="AB49" s="65"/>
      <c r="AC49" s="65"/>
      <c r="AD49" s="65"/>
      <c r="AE49" s="65"/>
      <c r="AF49" s="65"/>
      <c r="AG49" s="65"/>
      <c r="AH49" s="65"/>
      <c r="AI49" s="65"/>
      <c r="AJ49" s="65"/>
      <c r="AK49" s="65"/>
    </row>
    <row r="50" spans="1:37" ht="18.75" customHeight="1" x14ac:dyDescent="0.2">
      <c r="A50" s="85"/>
      <c r="B50" s="394" t="s">
        <v>168</v>
      </c>
      <c r="C50" s="395"/>
      <c r="D50" s="144">
        <f>SUM(D32:D49)</f>
        <v>0</v>
      </c>
      <c r="E50" s="144">
        <f t="shared" ref="E50:Q50" si="22">E32+E45+E49</f>
        <v>891762</v>
      </c>
      <c r="F50" s="144">
        <f>F32+F45+F49</f>
        <v>591012</v>
      </c>
      <c r="G50" s="144">
        <f>G32+G45+G49</f>
        <v>611512</v>
      </c>
      <c r="H50" s="144">
        <f t="shared" si="22"/>
        <v>633012</v>
      </c>
      <c r="I50" s="144">
        <f t="shared" si="22"/>
        <v>672664.4</v>
      </c>
      <c r="J50" s="144">
        <f t="shared" si="22"/>
        <v>694164.4</v>
      </c>
      <c r="K50" s="144">
        <f t="shared" si="22"/>
        <v>715664.4</v>
      </c>
      <c r="L50" s="144">
        <f t="shared" si="22"/>
        <v>737164.4</v>
      </c>
      <c r="M50" s="144">
        <f t="shared" si="22"/>
        <v>780447.28</v>
      </c>
      <c r="N50" s="144">
        <f t="shared" si="22"/>
        <v>801947.28</v>
      </c>
      <c r="O50" s="144">
        <f t="shared" si="22"/>
        <v>823447.28</v>
      </c>
      <c r="P50" s="144">
        <f t="shared" si="22"/>
        <v>844947.28</v>
      </c>
      <c r="Q50" s="144">
        <f t="shared" si="22"/>
        <v>8797744.7200000007</v>
      </c>
      <c r="R50" s="85"/>
      <c r="S50" s="85"/>
      <c r="T50" s="85"/>
      <c r="U50" s="85"/>
      <c r="V50" s="85"/>
      <c r="W50" s="85"/>
      <c r="X50" s="85"/>
      <c r="Y50" s="85"/>
      <c r="Z50" s="85"/>
      <c r="AA50" s="85"/>
      <c r="AB50" s="85"/>
      <c r="AC50" s="85"/>
      <c r="AD50" s="85"/>
      <c r="AE50" s="85"/>
      <c r="AF50" s="85"/>
      <c r="AG50" s="85"/>
      <c r="AH50" s="85"/>
      <c r="AI50" s="85"/>
      <c r="AJ50" s="85"/>
      <c r="AK50" s="85"/>
    </row>
    <row r="51" spans="1:37" ht="20.25" customHeight="1" x14ac:dyDescent="0.2">
      <c r="A51" s="65"/>
      <c r="B51" s="65"/>
      <c r="C51" s="65"/>
      <c r="D51" s="145"/>
      <c r="E51" s="146"/>
      <c r="F51" s="146"/>
      <c r="G51" s="146"/>
      <c r="H51" s="146"/>
      <c r="I51" s="146"/>
      <c r="J51" s="146"/>
      <c r="K51" s="146"/>
      <c r="L51" s="146"/>
      <c r="M51" s="146"/>
      <c r="N51" s="146"/>
      <c r="O51" s="146"/>
      <c r="P51" s="146"/>
      <c r="Q51" s="147"/>
      <c r="R51" s="65"/>
      <c r="S51" s="65"/>
      <c r="T51" s="65"/>
      <c r="U51" s="65"/>
      <c r="V51" s="65"/>
      <c r="W51" s="65"/>
      <c r="X51" s="65"/>
      <c r="Y51" s="65"/>
      <c r="Z51" s="65"/>
      <c r="AA51" s="65"/>
      <c r="AB51" s="65"/>
      <c r="AC51" s="65"/>
      <c r="AD51" s="65"/>
      <c r="AE51" s="65"/>
      <c r="AF51" s="65"/>
      <c r="AG51" s="65"/>
      <c r="AH51" s="65"/>
      <c r="AI51" s="65"/>
      <c r="AJ51" s="65"/>
      <c r="AK51" s="65"/>
    </row>
    <row r="52" spans="1:37" ht="31.5" customHeight="1" x14ac:dyDescent="0.2">
      <c r="A52" s="107"/>
      <c r="B52" s="148"/>
      <c r="C52" s="149" t="s">
        <v>169</v>
      </c>
      <c r="D52" s="150">
        <f>D27-D50</f>
        <v>714300</v>
      </c>
      <c r="E52" s="144">
        <f>E27-E50+D56</f>
        <v>422538</v>
      </c>
      <c r="F52" s="144">
        <f t="shared" ref="F52:Q52" si="23">F27-F50</f>
        <v>208988</v>
      </c>
      <c r="G52" s="144">
        <f t="shared" si="23"/>
        <v>238488</v>
      </c>
      <c r="H52" s="144">
        <f t="shared" si="23"/>
        <v>266988</v>
      </c>
      <c r="I52" s="144">
        <f t="shared" si="23"/>
        <v>277335.59999999998</v>
      </c>
      <c r="J52" s="144">
        <f t="shared" si="23"/>
        <v>305835.59999999998</v>
      </c>
      <c r="K52" s="144">
        <f t="shared" si="23"/>
        <v>334335.59999999998</v>
      </c>
      <c r="L52" s="144">
        <f t="shared" si="23"/>
        <v>362835.6</v>
      </c>
      <c r="M52" s="144">
        <f t="shared" si="23"/>
        <v>369552.72</v>
      </c>
      <c r="N52" s="144">
        <f t="shared" si="23"/>
        <v>398052.72</v>
      </c>
      <c r="O52" s="144">
        <f t="shared" si="23"/>
        <v>426552.72</v>
      </c>
      <c r="P52" s="144">
        <f t="shared" si="23"/>
        <v>455052.72</v>
      </c>
      <c r="Q52" s="151">
        <f t="shared" si="23"/>
        <v>4066555.2799999993</v>
      </c>
      <c r="R52" s="107"/>
      <c r="S52" s="107"/>
      <c r="T52" s="107"/>
      <c r="U52" s="107"/>
      <c r="V52" s="107"/>
      <c r="W52" s="107"/>
      <c r="X52" s="107"/>
      <c r="Y52" s="107"/>
      <c r="Z52" s="107"/>
      <c r="AA52" s="107"/>
      <c r="AB52" s="107"/>
      <c r="AC52" s="107"/>
      <c r="AD52" s="107"/>
      <c r="AE52" s="107"/>
      <c r="AF52" s="107"/>
      <c r="AG52" s="107"/>
      <c r="AH52" s="107"/>
      <c r="AI52" s="107"/>
      <c r="AJ52" s="107"/>
      <c r="AK52" s="107"/>
    </row>
    <row r="53" spans="1:37" ht="21" customHeight="1" x14ac:dyDescent="0.2">
      <c r="A53" s="65"/>
      <c r="B53" s="65"/>
      <c r="C53" s="152"/>
      <c r="D53" s="153"/>
      <c r="E53" s="153"/>
      <c r="F53" s="153"/>
      <c r="G53" s="153"/>
      <c r="H53" s="153"/>
      <c r="I53" s="153"/>
      <c r="J53" s="153"/>
      <c r="K53" s="153"/>
      <c r="L53" s="153"/>
      <c r="M53" s="153"/>
      <c r="N53" s="153"/>
      <c r="O53" s="153"/>
      <c r="P53" s="153"/>
      <c r="Q53" s="153"/>
      <c r="R53" s="65"/>
      <c r="S53" s="65"/>
      <c r="T53" s="65"/>
      <c r="U53" s="65"/>
      <c r="V53" s="65"/>
      <c r="W53" s="65"/>
      <c r="X53" s="65"/>
      <c r="Y53" s="65"/>
      <c r="Z53" s="65"/>
      <c r="AA53" s="65"/>
      <c r="AB53" s="65"/>
      <c r="AC53" s="65"/>
      <c r="AD53" s="65"/>
      <c r="AE53" s="65"/>
      <c r="AF53" s="65"/>
      <c r="AG53" s="65"/>
      <c r="AH53" s="65"/>
      <c r="AI53" s="65"/>
      <c r="AJ53" s="65"/>
      <c r="AK53" s="65"/>
    </row>
    <row r="54" spans="1:37" ht="13.5" customHeight="1" x14ac:dyDescent="0.2">
      <c r="A54" s="65"/>
      <c r="B54" s="154"/>
      <c r="C54" s="155" t="s">
        <v>170</v>
      </c>
      <c r="D54" s="156">
        <v>0</v>
      </c>
      <c r="E54" s="144">
        <f>D56</f>
        <v>714300</v>
      </c>
      <c r="F54" s="144">
        <f t="shared" ref="F54:O54" si="24">E56</f>
        <v>1136838</v>
      </c>
      <c r="G54" s="144">
        <f t="shared" si="24"/>
        <v>1345826</v>
      </c>
      <c r="H54" s="144">
        <f t="shared" si="24"/>
        <v>1584314</v>
      </c>
      <c r="I54" s="144">
        <f t="shared" si="24"/>
        <v>1851302</v>
      </c>
      <c r="J54" s="144">
        <f t="shared" si="24"/>
        <v>2128637.6</v>
      </c>
      <c r="K54" s="144">
        <f t="shared" si="24"/>
        <v>2434473.2000000002</v>
      </c>
      <c r="L54" s="144">
        <f t="shared" si="24"/>
        <v>2768808.8000000003</v>
      </c>
      <c r="M54" s="144">
        <f t="shared" si="24"/>
        <v>3131644.4000000004</v>
      </c>
      <c r="N54" s="144">
        <f t="shared" si="24"/>
        <v>3501197.12</v>
      </c>
      <c r="O54" s="144">
        <f t="shared" si="24"/>
        <v>3899249.84</v>
      </c>
      <c r="P54" s="144">
        <f>O56</f>
        <v>4325802.5599999996</v>
      </c>
      <c r="Q54" s="151">
        <f>P56</f>
        <v>4780855.2799999993</v>
      </c>
      <c r="R54" s="65"/>
      <c r="S54" s="65"/>
      <c r="T54" s="65"/>
      <c r="U54" s="65"/>
      <c r="V54" s="65"/>
      <c r="W54" s="65"/>
      <c r="X54" s="65"/>
      <c r="Y54" s="65"/>
      <c r="Z54" s="65"/>
      <c r="AA54" s="65"/>
      <c r="AB54" s="65"/>
      <c r="AC54" s="65"/>
      <c r="AD54" s="65"/>
      <c r="AE54" s="65"/>
      <c r="AF54" s="65"/>
      <c r="AG54" s="65"/>
      <c r="AH54" s="65"/>
      <c r="AI54" s="65"/>
      <c r="AJ54" s="65"/>
      <c r="AK54" s="65"/>
    </row>
    <row r="55" spans="1:37" ht="13.5" customHeight="1" x14ac:dyDescent="0.2">
      <c r="A55" s="65"/>
      <c r="B55" s="157"/>
      <c r="C55" s="158"/>
      <c r="D55" s="153"/>
      <c r="E55" s="153"/>
      <c r="F55" s="153"/>
      <c r="G55" s="153"/>
      <c r="H55" s="153"/>
      <c r="I55" s="153"/>
      <c r="J55" s="153"/>
      <c r="K55" s="153"/>
      <c r="L55" s="153"/>
      <c r="M55" s="153"/>
      <c r="N55" s="153"/>
      <c r="O55" s="153"/>
      <c r="P55" s="153"/>
      <c r="Q55" s="153"/>
      <c r="R55" s="65"/>
      <c r="S55" s="65"/>
      <c r="T55" s="65"/>
      <c r="U55" s="65"/>
      <c r="V55" s="65"/>
      <c r="W55" s="65"/>
      <c r="X55" s="65"/>
      <c r="Y55" s="65"/>
      <c r="Z55" s="65"/>
      <c r="AA55" s="65"/>
      <c r="AB55" s="65"/>
      <c r="AC55" s="65"/>
      <c r="AD55" s="65"/>
      <c r="AE55" s="65"/>
      <c r="AF55" s="65"/>
      <c r="AG55" s="65"/>
      <c r="AH55" s="65"/>
      <c r="AI55" s="65"/>
      <c r="AJ55" s="65"/>
      <c r="AK55" s="65"/>
    </row>
    <row r="56" spans="1:37" ht="30.75" customHeight="1" x14ac:dyDescent="0.2">
      <c r="A56" s="65"/>
      <c r="B56" s="154"/>
      <c r="C56" s="155" t="s">
        <v>171</v>
      </c>
      <c r="D56" s="150">
        <f t="shared" ref="D56:P56" si="25">D52+D54</f>
        <v>714300</v>
      </c>
      <c r="E56" s="144">
        <f t="shared" si="25"/>
        <v>1136838</v>
      </c>
      <c r="F56" s="144">
        <f t="shared" si="25"/>
        <v>1345826</v>
      </c>
      <c r="G56" s="144">
        <f t="shared" si="25"/>
        <v>1584314</v>
      </c>
      <c r="H56" s="144">
        <f t="shared" si="25"/>
        <v>1851302</v>
      </c>
      <c r="I56" s="144">
        <f>I52+I54</f>
        <v>2128637.6</v>
      </c>
      <c r="J56" s="144">
        <f t="shared" si="25"/>
        <v>2434473.2000000002</v>
      </c>
      <c r="K56" s="144">
        <f t="shared" si="25"/>
        <v>2768808.8000000003</v>
      </c>
      <c r="L56" s="144">
        <f t="shared" si="25"/>
        <v>3131644.4000000004</v>
      </c>
      <c r="M56" s="144">
        <f t="shared" si="25"/>
        <v>3501197.12</v>
      </c>
      <c r="N56" s="144">
        <f t="shared" si="25"/>
        <v>3899249.84</v>
      </c>
      <c r="O56" s="144">
        <f t="shared" si="25"/>
        <v>4325802.5599999996</v>
      </c>
      <c r="P56" s="144">
        <f t="shared" si="25"/>
        <v>4780855.2799999993</v>
      </c>
      <c r="Q56" s="151">
        <f>Q54</f>
        <v>4780855.2799999993</v>
      </c>
      <c r="R56" s="65"/>
      <c r="S56" s="65"/>
      <c r="T56" s="65"/>
      <c r="U56" s="65"/>
      <c r="V56" s="65"/>
      <c r="W56" s="65"/>
      <c r="X56" s="65"/>
      <c r="Y56" s="65"/>
      <c r="Z56" s="65"/>
      <c r="AA56" s="65"/>
      <c r="AB56" s="65"/>
      <c r="AC56" s="65"/>
      <c r="AD56" s="65"/>
      <c r="AE56" s="65"/>
      <c r="AF56" s="65"/>
      <c r="AG56" s="65"/>
      <c r="AH56" s="65"/>
      <c r="AI56" s="65"/>
      <c r="AJ56" s="65"/>
      <c r="AK56" s="65"/>
    </row>
    <row r="57" spans="1:37" ht="13.5" customHeight="1" x14ac:dyDescent="0.2">
      <c r="A57" s="65"/>
      <c r="B57" s="65"/>
      <c r="C57" s="65"/>
      <c r="D57" s="65"/>
      <c r="E57" s="65"/>
      <c r="F57" s="65"/>
      <c r="G57" s="65"/>
      <c r="H57" s="65"/>
      <c r="I57" s="65"/>
      <c r="J57" s="65"/>
      <c r="K57" s="65"/>
      <c r="L57" s="65"/>
      <c r="M57" s="65"/>
      <c r="N57" s="65"/>
      <c r="O57" s="65"/>
      <c r="P57" s="65"/>
      <c r="Q57" s="107"/>
      <c r="R57" s="65"/>
      <c r="S57" s="65"/>
      <c r="T57" s="65"/>
      <c r="U57" s="65"/>
      <c r="V57" s="65"/>
      <c r="W57" s="65"/>
      <c r="X57" s="65"/>
      <c r="Y57" s="65"/>
      <c r="Z57" s="65"/>
      <c r="AA57" s="65"/>
      <c r="AB57" s="65"/>
      <c r="AC57" s="65"/>
      <c r="AD57" s="65"/>
      <c r="AE57" s="65"/>
      <c r="AF57" s="65"/>
      <c r="AG57" s="65"/>
      <c r="AH57" s="65"/>
      <c r="AI57" s="65"/>
      <c r="AJ57" s="65"/>
      <c r="AK57" s="65"/>
    </row>
    <row r="58" spans="1:37" ht="13.5" hidden="1" customHeight="1" x14ac:dyDescent="0.2">
      <c r="A58" s="65"/>
      <c r="B58" s="65"/>
      <c r="C58" s="159" t="s">
        <v>172</v>
      </c>
      <c r="D58" s="160" t="e">
        <f t="array" aca="1" ref="D58" ca="1">_xludf.IFS(#REF!="Stress test at 10% reduction in revenue",0.9,#REF!="Stress test at 15% reduction in revenue",0.85,#REF!="Stress test at 20% reduction in revenue",0.8)</f>
        <v>#NAME?</v>
      </c>
      <c r="E58" s="65"/>
      <c r="F58" s="65"/>
      <c r="G58" s="65"/>
      <c r="H58" s="65"/>
      <c r="I58" s="65"/>
      <c r="J58" s="65"/>
      <c r="K58" s="65"/>
      <c r="L58" s="65"/>
      <c r="M58" s="65"/>
      <c r="N58" s="65"/>
      <c r="O58" s="65"/>
      <c r="P58" s="65"/>
      <c r="Q58" s="107"/>
      <c r="R58" s="65"/>
      <c r="S58" s="65"/>
      <c r="T58" s="65"/>
      <c r="U58" s="65"/>
      <c r="V58" s="65"/>
      <c r="W58" s="65"/>
      <c r="X58" s="65"/>
      <c r="Y58" s="65"/>
      <c r="Z58" s="65"/>
      <c r="AA58" s="65"/>
      <c r="AB58" s="65"/>
      <c r="AC58" s="65"/>
      <c r="AD58" s="65"/>
      <c r="AE58" s="65"/>
      <c r="AF58" s="65"/>
      <c r="AG58" s="65"/>
      <c r="AH58" s="65"/>
      <c r="AI58" s="65"/>
      <c r="AJ58" s="65"/>
      <c r="AK58" s="65"/>
    </row>
    <row r="59" spans="1:37" ht="13.5" hidden="1" customHeight="1" x14ac:dyDescent="0.2">
      <c r="A59" s="65"/>
      <c r="B59" s="65"/>
      <c r="C59" s="159" t="s">
        <v>173</v>
      </c>
      <c r="D59" s="65"/>
      <c r="E59" s="65"/>
      <c r="F59" s="65"/>
      <c r="G59" s="65"/>
      <c r="H59" s="65"/>
      <c r="I59" s="65"/>
      <c r="J59" s="65"/>
      <c r="K59" s="65"/>
      <c r="L59" s="65"/>
      <c r="M59" s="65"/>
      <c r="N59" s="65"/>
      <c r="O59" s="65"/>
      <c r="P59" s="65"/>
      <c r="Q59" s="107"/>
      <c r="R59" s="65"/>
      <c r="S59" s="65"/>
      <c r="T59" s="65"/>
      <c r="U59" s="65"/>
      <c r="V59" s="65"/>
      <c r="W59" s="65"/>
      <c r="X59" s="65"/>
      <c r="Y59" s="65"/>
      <c r="Z59" s="65"/>
      <c r="AA59" s="65"/>
      <c r="AB59" s="65"/>
      <c r="AC59" s="65"/>
      <c r="AD59" s="65"/>
      <c r="AE59" s="65"/>
      <c r="AF59" s="65"/>
      <c r="AG59" s="65"/>
      <c r="AH59" s="65"/>
      <c r="AI59" s="65"/>
      <c r="AJ59" s="65"/>
      <c r="AK59" s="65"/>
    </row>
    <row r="60" spans="1:37" ht="13.5" customHeight="1" x14ac:dyDescent="0.2">
      <c r="A60" s="65"/>
      <c r="B60" s="65"/>
      <c r="C60" s="159" t="s">
        <v>174</v>
      </c>
      <c r="D60" s="65"/>
      <c r="E60" s="65"/>
      <c r="F60" s="65"/>
      <c r="G60" s="65"/>
      <c r="H60" s="65"/>
      <c r="I60" s="65"/>
      <c r="J60" s="65"/>
      <c r="K60" s="65"/>
      <c r="L60" s="65"/>
      <c r="M60" s="65"/>
      <c r="N60" s="65"/>
      <c r="O60" s="65"/>
      <c r="P60" s="65"/>
      <c r="Q60" s="107"/>
      <c r="R60" s="65"/>
      <c r="S60" s="65"/>
      <c r="T60" s="65"/>
      <c r="U60" s="65"/>
      <c r="V60" s="65"/>
      <c r="W60" s="65"/>
      <c r="X60" s="65"/>
      <c r="Y60" s="65"/>
      <c r="Z60" s="65"/>
      <c r="AA60" s="65"/>
      <c r="AB60" s="65"/>
      <c r="AC60" s="65"/>
      <c r="AD60" s="65"/>
      <c r="AE60" s="65"/>
      <c r="AF60" s="65"/>
      <c r="AG60" s="65"/>
      <c r="AH60" s="65"/>
      <c r="AI60" s="65"/>
      <c r="AJ60" s="65"/>
      <c r="AK60" s="65"/>
    </row>
    <row r="61" spans="1:37" ht="13.5" customHeight="1" x14ac:dyDescent="0.2">
      <c r="A61" s="65"/>
      <c r="B61" s="65"/>
      <c r="C61" s="65"/>
      <c r="D61" s="65"/>
      <c r="E61" s="65"/>
      <c r="F61" s="65"/>
      <c r="G61" s="65"/>
      <c r="H61" s="65"/>
      <c r="I61" s="65"/>
      <c r="J61" s="65"/>
      <c r="K61" s="65"/>
      <c r="L61" s="65"/>
      <c r="M61" s="65"/>
      <c r="N61" s="65"/>
      <c r="O61" s="65"/>
      <c r="P61" s="65"/>
      <c r="Q61" s="107"/>
      <c r="R61" s="65"/>
      <c r="S61" s="65"/>
      <c r="T61" s="65"/>
      <c r="U61" s="65"/>
      <c r="V61" s="65"/>
      <c r="W61" s="65"/>
      <c r="X61" s="65"/>
      <c r="Y61" s="65"/>
      <c r="Z61" s="65"/>
      <c r="AA61" s="65"/>
      <c r="AB61" s="65"/>
      <c r="AC61" s="65"/>
      <c r="AD61" s="65"/>
      <c r="AE61" s="65"/>
      <c r="AF61" s="65"/>
      <c r="AG61" s="65"/>
      <c r="AH61" s="65"/>
      <c r="AI61" s="65"/>
      <c r="AJ61" s="65"/>
      <c r="AK61" s="65"/>
    </row>
    <row r="62" spans="1:37" ht="13.5" customHeight="1" x14ac:dyDescent="0.2">
      <c r="A62" s="65"/>
      <c r="B62" s="65"/>
      <c r="C62" s="65"/>
      <c r="D62" s="65"/>
      <c r="E62" s="65"/>
      <c r="F62" s="65"/>
      <c r="G62" s="65"/>
      <c r="H62" s="65"/>
      <c r="I62" s="65"/>
      <c r="J62" s="65"/>
      <c r="K62" s="65"/>
      <c r="L62" s="65"/>
      <c r="M62" s="65"/>
      <c r="N62" s="65"/>
      <c r="O62" s="65"/>
      <c r="P62" s="65"/>
      <c r="Q62" s="107"/>
      <c r="R62" s="65"/>
      <c r="S62" s="65"/>
      <c r="T62" s="65"/>
      <c r="U62" s="65"/>
      <c r="V62" s="65"/>
      <c r="W62" s="65"/>
      <c r="X62" s="65"/>
      <c r="Y62" s="65"/>
      <c r="Z62" s="65"/>
      <c r="AA62" s="65"/>
      <c r="AB62" s="65"/>
      <c r="AC62" s="65"/>
      <c r="AD62" s="65"/>
      <c r="AE62" s="65"/>
      <c r="AF62" s="65"/>
      <c r="AG62" s="65"/>
      <c r="AH62" s="65"/>
      <c r="AI62" s="65"/>
      <c r="AJ62" s="65"/>
      <c r="AK62" s="65"/>
    </row>
    <row r="63" spans="1:37" ht="18" customHeight="1" x14ac:dyDescent="0.2">
      <c r="A63" s="65"/>
      <c r="B63" s="65"/>
      <c r="C63" s="383" t="s">
        <v>175</v>
      </c>
      <c r="D63" s="291"/>
      <c r="E63" s="291"/>
      <c r="F63" s="291"/>
      <c r="G63" s="291"/>
      <c r="H63" s="291"/>
      <c r="I63" s="291"/>
      <c r="J63" s="291"/>
      <c r="K63" s="291"/>
      <c r="L63" s="291"/>
      <c r="M63" s="292"/>
      <c r="N63" s="65"/>
      <c r="O63" s="65"/>
      <c r="P63" s="65"/>
      <c r="Q63" s="107"/>
      <c r="R63" s="65"/>
      <c r="S63" s="65"/>
      <c r="T63" s="65"/>
      <c r="U63" s="65"/>
      <c r="V63" s="65"/>
      <c r="W63" s="65"/>
      <c r="X63" s="65"/>
      <c r="Y63" s="65"/>
      <c r="Z63" s="65"/>
      <c r="AA63" s="65"/>
      <c r="AB63" s="65"/>
      <c r="AC63" s="65"/>
      <c r="AD63" s="65"/>
      <c r="AE63" s="65"/>
      <c r="AF63" s="65"/>
      <c r="AG63" s="65"/>
      <c r="AH63" s="65"/>
      <c r="AI63" s="65"/>
      <c r="AJ63" s="65"/>
      <c r="AK63" s="65"/>
    </row>
    <row r="64" spans="1:37" ht="14.25" customHeight="1" x14ac:dyDescent="0.2">
      <c r="A64" s="65"/>
      <c r="B64" s="65"/>
      <c r="C64" s="384" t="s">
        <v>176</v>
      </c>
      <c r="D64" s="291"/>
      <c r="E64" s="291"/>
      <c r="F64" s="291"/>
      <c r="G64" s="291"/>
      <c r="H64" s="291"/>
      <c r="I64" s="291"/>
      <c r="J64" s="291"/>
      <c r="K64" s="291"/>
      <c r="L64" s="291"/>
      <c r="M64" s="292"/>
      <c r="N64" s="65"/>
      <c r="O64" s="65"/>
      <c r="P64" s="65"/>
      <c r="Q64" s="107"/>
      <c r="R64" s="65"/>
      <c r="S64" s="65"/>
      <c r="T64" s="65"/>
      <c r="U64" s="65"/>
      <c r="V64" s="65"/>
      <c r="W64" s="65"/>
      <c r="X64" s="65"/>
      <c r="Y64" s="65"/>
      <c r="Z64" s="65"/>
      <c r="AA64" s="65"/>
      <c r="AB64" s="65"/>
      <c r="AC64" s="65"/>
      <c r="AD64" s="65"/>
      <c r="AE64" s="65"/>
      <c r="AF64" s="65"/>
      <c r="AG64" s="65"/>
      <c r="AH64" s="65"/>
      <c r="AI64" s="65"/>
      <c r="AJ64" s="65"/>
      <c r="AK64" s="65"/>
    </row>
    <row r="65" spans="1:37" ht="34.5" customHeight="1" x14ac:dyDescent="0.2">
      <c r="A65" s="65"/>
      <c r="B65" s="65"/>
      <c r="C65" s="385"/>
      <c r="D65" s="291"/>
      <c r="E65" s="291"/>
      <c r="F65" s="291"/>
      <c r="G65" s="291"/>
      <c r="H65" s="291"/>
      <c r="I65" s="291"/>
      <c r="J65" s="291"/>
      <c r="K65" s="291"/>
      <c r="L65" s="291"/>
      <c r="M65" s="292"/>
      <c r="N65" s="65"/>
      <c r="O65" s="65"/>
      <c r="P65" s="65"/>
      <c r="Q65" s="107"/>
      <c r="R65" s="65"/>
      <c r="S65" s="65"/>
      <c r="T65" s="65"/>
      <c r="U65" s="65"/>
      <c r="V65" s="65"/>
      <c r="W65" s="65"/>
      <c r="X65" s="65"/>
      <c r="Y65" s="65"/>
      <c r="Z65" s="65"/>
      <c r="AA65" s="65"/>
      <c r="AB65" s="65"/>
      <c r="AC65" s="65"/>
      <c r="AD65" s="65"/>
      <c r="AE65" s="65"/>
      <c r="AF65" s="65"/>
      <c r="AG65" s="65"/>
      <c r="AH65" s="65"/>
      <c r="AI65" s="65"/>
      <c r="AJ65" s="65"/>
      <c r="AK65" s="65"/>
    </row>
    <row r="66" spans="1:37" ht="13.5" customHeight="1" x14ac:dyDescent="0.2">
      <c r="A66" s="65"/>
      <c r="B66" s="65"/>
      <c r="C66" s="65"/>
      <c r="D66" s="65"/>
      <c r="E66" s="65"/>
      <c r="F66" s="65"/>
      <c r="G66" s="65"/>
      <c r="H66" s="65"/>
      <c r="I66" s="65"/>
      <c r="J66" s="65"/>
      <c r="K66" s="65"/>
      <c r="L66" s="65"/>
      <c r="M66" s="65"/>
      <c r="N66" s="65"/>
      <c r="O66" s="65"/>
      <c r="P66" s="65"/>
      <c r="Q66" s="107"/>
      <c r="R66" s="65"/>
      <c r="S66" s="65"/>
      <c r="T66" s="65"/>
      <c r="U66" s="65"/>
      <c r="V66" s="65"/>
      <c r="W66" s="65"/>
      <c r="X66" s="65"/>
      <c r="Y66" s="65"/>
      <c r="Z66" s="65"/>
      <c r="AA66" s="65"/>
      <c r="AB66" s="65"/>
      <c r="AC66" s="65"/>
      <c r="AD66" s="65"/>
      <c r="AE66" s="65"/>
      <c r="AF66" s="65"/>
      <c r="AG66" s="65"/>
      <c r="AH66" s="65"/>
      <c r="AI66" s="65"/>
      <c r="AJ66" s="65"/>
      <c r="AK66" s="65"/>
    </row>
    <row r="67" spans="1:37" ht="13.5" customHeight="1" x14ac:dyDescent="0.2">
      <c r="A67" s="65"/>
      <c r="B67" s="65"/>
      <c r="C67" s="65"/>
      <c r="D67" s="65"/>
      <c r="E67" s="65"/>
      <c r="F67" s="65"/>
      <c r="G67" s="65"/>
      <c r="H67" s="65"/>
      <c r="I67" s="65"/>
      <c r="J67" s="65"/>
      <c r="K67" s="65"/>
      <c r="L67" s="65"/>
      <c r="M67" s="65"/>
      <c r="N67" s="65"/>
      <c r="O67" s="65"/>
      <c r="P67" s="65"/>
      <c r="Q67" s="107"/>
      <c r="R67" s="65"/>
      <c r="S67" s="65"/>
      <c r="T67" s="65"/>
      <c r="U67" s="65"/>
      <c r="V67" s="65"/>
      <c r="W67" s="65"/>
      <c r="X67" s="65"/>
      <c r="Y67" s="65"/>
      <c r="Z67" s="65"/>
      <c r="AA67" s="65"/>
      <c r="AB67" s="65"/>
      <c r="AC67" s="65"/>
      <c r="AD67" s="65"/>
      <c r="AE67" s="65"/>
      <c r="AF67" s="65"/>
      <c r="AG67" s="65"/>
      <c r="AH67" s="65"/>
      <c r="AI67" s="65"/>
      <c r="AJ67" s="65"/>
      <c r="AK67" s="65"/>
    </row>
    <row r="68" spans="1:37" ht="13.5" customHeight="1" x14ac:dyDescent="0.2">
      <c r="A68" s="65"/>
      <c r="B68" s="65"/>
      <c r="C68" s="65"/>
      <c r="D68" s="65"/>
      <c r="E68" s="65"/>
      <c r="F68" s="65"/>
      <c r="G68" s="65"/>
      <c r="H68" s="65"/>
      <c r="I68" s="65"/>
      <c r="J68" s="65"/>
      <c r="K68" s="65"/>
      <c r="L68" s="65"/>
      <c r="M68" s="65"/>
      <c r="N68" s="65"/>
      <c r="O68" s="65"/>
      <c r="P68" s="65"/>
      <c r="Q68" s="107"/>
      <c r="R68" s="65"/>
      <c r="S68" s="65"/>
      <c r="T68" s="65"/>
      <c r="U68" s="65"/>
      <c r="V68" s="65"/>
      <c r="W68" s="65"/>
      <c r="X68" s="65"/>
      <c r="Y68" s="65"/>
      <c r="Z68" s="65"/>
      <c r="AA68" s="65"/>
      <c r="AB68" s="65"/>
      <c r="AC68" s="65"/>
      <c r="AD68" s="65"/>
      <c r="AE68" s="65"/>
      <c r="AF68" s="65"/>
      <c r="AG68" s="65"/>
      <c r="AH68" s="65"/>
      <c r="AI68" s="65"/>
      <c r="AJ68" s="65"/>
      <c r="AK68" s="65"/>
    </row>
    <row r="69" spans="1:37" ht="13.5" customHeight="1" x14ac:dyDescent="0.2">
      <c r="A69" s="65"/>
      <c r="B69" s="65"/>
      <c r="C69" s="65"/>
      <c r="D69" s="65"/>
      <c r="E69" s="65"/>
      <c r="F69" s="65"/>
      <c r="G69" s="65"/>
      <c r="H69" s="65"/>
      <c r="I69" s="65"/>
      <c r="J69" s="65"/>
      <c r="K69" s="65"/>
      <c r="L69" s="65"/>
      <c r="M69" s="65"/>
      <c r="N69" s="65"/>
      <c r="O69" s="65"/>
      <c r="P69" s="65"/>
      <c r="Q69" s="107"/>
      <c r="R69" s="65"/>
      <c r="S69" s="65"/>
      <c r="T69" s="65"/>
      <c r="U69" s="65"/>
      <c r="V69" s="65"/>
      <c r="W69" s="65"/>
      <c r="X69" s="65"/>
      <c r="Y69" s="65"/>
      <c r="Z69" s="65"/>
      <c r="AA69" s="65"/>
      <c r="AB69" s="65"/>
      <c r="AC69" s="65"/>
      <c r="AD69" s="65"/>
      <c r="AE69" s="65"/>
      <c r="AF69" s="65"/>
      <c r="AG69" s="65"/>
      <c r="AH69" s="65"/>
      <c r="AI69" s="65"/>
      <c r="AJ69" s="65"/>
      <c r="AK69" s="65"/>
    </row>
    <row r="70" spans="1:37" ht="13.5" customHeight="1" x14ac:dyDescent="0.2">
      <c r="A70" s="65"/>
      <c r="B70" s="65"/>
      <c r="C70" s="65"/>
      <c r="D70" s="65"/>
      <c r="E70" s="65"/>
      <c r="F70" s="65"/>
      <c r="G70" s="65"/>
      <c r="H70" s="65"/>
      <c r="I70" s="65"/>
      <c r="J70" s="65"/>
      <c r="K70" s="65"/>
      <c r="L70" s="65"/>
      <c r="M70" s="65"/>
      <c r="N70" s="65"/>
      <c r="O70" s="65"/>
      <c r="P70" s="65"/>
      <c r="Q70" s="107"/>
      <c r="R70" s="65"/>
      <c r="S70" s="65"/>
      <c r="T70" s="65"/>
      <c r="U70" s="65"/>
      <c r="V70" s="65"/>
      <c r="W70" s="65"/>
      <c r="X70" s="65"/>
      <c r="Y70" s="65"/>
      <c r="Z70" s="65"/>
      <c r="AA70" s="65"/>
      <c r="AB70" s="65"/>
      <c r="AC70" s="65"/>
      <c r="AD70" s="65"/>
      <c r="AE70" s="65"/>
      <c r="AF70" s="65"/>
      <c r="AG70" s="65"/>
      <c r="AH70" s="65"/>
      <c r="AI70" s="65"/>
      <c r="AJ70" s="65"/>
      <c r="AK70" s="65"/>
    </row>
    <row r="71" spans="1:37" ht="13.5" customHeight="1" x14ac:dyDescent="0.2">
      <c r="A71" s="65"/>
      <c r="B71" s="65"/>
      <c r="C71" s="65"/>
      <c r="D71" s="65"/>
      <c r="E71" s="65"/>
      <c r="F71" s="65"/>
      <c r="G71" s="65"/>
      <c r="H71" s="65"/>
      <c r="I71" s="65"/>
      <c r="J71" s="65"/>
      <c r="K71" s="65"/>
      <c r="L71" s="65"/>
      <c r="M71" s="65"/>
      <c r="N71" s="65"/>
      <c r="O71" s="65"/>
      <c r="P71" s="65"/>
      <c r="Q71" s="107"/>
      <c r="R71" s="65"/>
      <c r="S71" s="65"/>
      <c r="T71" s="65"/>
      <c r="U71" s="65"/>
      <c r="V71" s="65"/>
      <c r="W71" s="65"/>
      <c r="X71" s="65"/>
      <c r="Y71" s="65"/>
      <c r="Z71" s="65"/>
      <c r="AA71" s="65"/>
      <c r="AB71" s="65"/>
      <c r="AC71" s="65"/>
      <c r="AD71" s="65"/>
      <c r="AE71" s="65"/>
      <c r="AF71" s="65"/>
      <c r="AG71" s="65"/>
      <c r="AH71" s="65"/>
      <c r="AI71" s="65"/>
      <c r="AJ71" s="65"/>
      <c r="AK71" s="65"/>
    </row>
    <row r="72" spans="1:37" ht="13.5" customHeight="1" x14ac:dyDescent="0.2">
      <c r="A72" s="65"/>
      <c r="B72" s="65"/>
      <c r="C72" s="65"/>
      <c r="D72" s="65"/>
      <c r="E72" s="65"/>
      <c r="F72" s="65"/>
      <c r="G72" s="65"/>
      <c r="H72" s="65"/>
      <c r="I72" s="65"/>
      <c r="J72" s="65"/>
      <c r="K72" s="65"/>
      <c r="L72" s="65"/>
      <c r="M72" s="65"/>
      <c r="N72" s="65"/>
      <c r="O72" s="65"/>
      <c r="P72" s="65"/>
      <c r="Q72" s="107"/>
      <c r="R72" s="65"/>
      <c r="S72" s="65"/>
      <c r="T72" s="65"/>
      <c r="U72" s="65"/>
      <c r="V72" s="65"/>
      <c r="W72" s="65"/>
      <c r="X72" s="65"/>
      <c r="Y72" s="65"/>
      <c r="Z72" s="65"/>
      <c r="AA72" s="65"/>
      <c r="AB72" s="65"/>
      <c r="AC72" s="65"/>
      <c r="AD72" s="65"/>
      <c r="AE72" s="65"/>
      <c r="AF72" s="65"/>
      <c r="AG72" s="65"/>
      <c r="AH72" s="65"/>
      <c r="AI72" s="65"/>
      <c r="AJ72" s="65"/>
      <c r="AK72" s="65"/>
    </row>
    <row r="73" spans="1:37" ht="13.5" hidden="1" customHeight="1" x14ac:dyDescent="0.2">
      <c r="A73" s="65"/>
      <c r="B73" s="154"/>
      <c r="C73" s="154"/>
      <c r="D73" s="154"/>
      <c r="E73" s="154"/>
      <c r="F73" s="154"/>
      <c r="G73" s="154"/>
      <c r="H73" s="154"/>
      <c r="I73" s="154"/>
      <c r="J73" s="154"/>
      <c r="K73" s="154"/>
      <c r="L73" s="154"/>
      <c r="M73" s="154"/>
      <c r="N73" s="154"/>
      <c r="O73" s="154"/>
      <c r="P73" s="154"/>
      <c r="Q73" s="148"/>
      <c r="R73" s="65"/>
      <c r="S73" s="65"/>
      <c r="T73" s="65"/>
      <c r="U73" s="65"/>
      <c r="V73" s="65"/>
      <c r="W73" s="65"/>
      <c r="X73" s="65"/>
      <c r="Y73" s="65"/>
      <c r="Z73" s="65"/>
      <c r="AA73" s="65"/>
      <c r="AB73" s="65"/>
      <c r="AC73" s="65"/>
      <c r="AD73" s="65"/>
      <c r="AE73" s="65"/>
      <c r="AF73" s="65"/>
      <c r="AG73" s="65"/>
      <c r="AH73" s="65"/>
      <c r="AI73" s="65"/>
      <c r="AJ73" s="65"/>
      <c r="AK73" s="65"/>
    </row>
    <row r="74" spans="1:37" ht="13.5" hidden="1" customHeight="1" x14ac:dyDescent="0.2">
      <c r="A74" s="65"/>
      <c r="B74" s="154" t="s">
        <v>177</v>
      </c>
      <c r="C74" s="154"/>
      <c r="D74" s="154"/>
      <c r="E74" s="154"/>
      <c r="F74" s="154"/>
      <c r="G74" s="154"/>
      <c r="H74" s="154"/>
      <c r="I74" s="154"/>
      <c r="J74" s="154"/>
      <c r="K74" s="154"/>
      <c r="L74" s="154"/>
      <c r="M74" s="154"/>
      <c r="N74" s="154"/>
      <c r="O74" s="154"/>
      <c r="P74" s="154"/>
      <c r="Q74" s="148"/>
      <c r="R74" s="65"/>
      <c r="S74" s="65"/>
      <c r="T74" s="65"/>
      <c r="U74" s="65"/>
      <c r="V74" s="65"/>
      <c r="W74" s="65"/>
      <c r="X74" s="65"/>
      <c r="Y74" s="65"/>
      <c r="Z74" s="65"/>
      <c r="AA74" s="65"/>
      <c r="AB74" s="65"/>
      <c r="AC74" s="65"/>
      <c r="AD74" s="65"/>
      <c r="AE74" s="65"/>
      <c r="AF74" s="65"/>
      <c r="AG74" s="65"/>
      <c r="AH74" s="65"/>
      <c r="AI74" s="65"/>
      <c r="AJ74" s="65"/>
      <c r="AK74" s="65"/>
    </row>
    <row r="75" spans="1:37" ht="13.5" hidden="1" customHeight="1" x14ac:dyDescent="0.2">
      <c r="A75" s="65"/>
      <c r="B75" s="154" t="s">
        <v>178</v>
      </c>
      <c r="C75" s="154"/>
      <c r="D75" s="154"/>
      <c r="E75" s="154"/>
      <c r="F75" s="154"/>
      <c r="G75" s="154"/>
      <c r="H75" s="154"/>
      <c r="I75" s="154"/>
      <c r="J75" s="154"/>
      <c r="K75" s="154"/>
      <c r="L75" s="154"/>
      <c r="M75" s="154"/>
      <c r="N75" s="154"/>
      <c r="O75" s="154"/>
      <c r="P75" s="154"/>
      <c r="Q75" s="148"/>
      <c r="R75" s="65"/>
      <c r="S75" s="65"/>
      <c r="T75" s="65"/>
      <c r="U75" s="65"/>
      <c r="V75" s="65"/>
      <c r="W75" s="65"/>
      <c r="X75" s="65"/>
      <c r="Y75" s="65"/>
      <c r="Z75" s="65"/>
      <c r="AA75" s="65"/>
      <c r="AB75" s="65"/>
      <c r="AC75" s="65"/>
      <c r="AD75" s="65"/>
      <c r="AE75" s="65"/>
      <c r="AF75" s="65"/>
      <c r="AG75" s="65"/>
      <c r="AH75" s="65"/>
      <c r="AI75" s="65"/>
      <c r="AJ75" s="65"/>
      <c r="AK75" s="65"/>
    </row>
    <row r="76" spans="1:37" ht="13.5" hidden="1" customHeight="1" x14ac:dyDescent="0.2">
      <c r="A76" s="65"/>
      <c r="B76" s="154" t="s">
        <v>179</v>
      </c>
      <c r="C76" s="154"/>
      <c r="D76" s="154"/>
      <c r="E76" s="154"/>
      <c r="F76" s="154"/>
      <c r="G76" s="154"/>
      <c r="H76" s="154"/>
      <c r="I76" s="154"/>
      <c r="J76" s="154"/>
      <c r="K76" s="154"/>
      <c r="L76" s="154"/>
      <c r="M76" s="154"/>
      <c r="N76" s="154"/>
      <c r="O76" s="154"/>
      <c r="P76" s="154"/>
      <c r="Q76" s="148"/>
      <c r="R76" s="65"/>
      <c r="S76" s="65"/>
      <c r="T76" s="65"/>
      <c r="U76" s="65"/>
      <c r="V76" s="65"/>
      <c r="W76" s="65"/>
      <c r="X76" s="65"/>
      <c r="Y76" s="65"/>
      <c r="Z76" s="65"/>
      <c r="AA76" s="65"/>
      <c r="AB76" s="65"/>
      <c r="AC76" s="65"/>
      <c r="AD76" s="65"/>
      <c r="AE76" s="65"/>
      <c r="AF76" s="65"/>
      <c r="AG76" s="65"/>
      <c r="AH76" s="65"/>
      <c r="AI76" s="65"/>
      <c r="AJ76" s="65"/>
      <c r="AK76" s="65"/>
    </row>
    <row r="77" spans="1:37" ht="13.5" hidden="1" customHeight="1" x14ac:dyDescent="0.2">
      <c r="A77" s="65"/>
      <c r="B77" s="154" t="s">
        <v>180</v>
      </c>
      <c r="C77" s="154"/>
      <c r="D77" s="154"/>
      <c r="E77" s="154"/>
      <c r="F77" s="154"/>
      <c r="G77" s="154"/>
      <c r="H77" s="154"/>
      <c r="I77" s="154"/>
      <c r="J77" s="154"/>
      <c r="K77" s="154"/>
      <c r="L77" s="154"/>
      <c r="M77" s="154"/>
      <c r="N77" s="154"/>
      <c r="O77" s="154"/>
      <c r="P77" s="154"/>
      <c r="Q77" s="148"/>
      <c r="R77" s="65"/>
      <c r="S77" s="65"/>
      <c r="T77" s="65"/>
      <c r="U77" s="65"/>
      <c r="V77" s="65"/>
      <c r="W77" s="65"/>
      <c r="X77" s="65"/>
      <c r="Y77" s="65"/>
      <c r="Z77" s="65"/>
      <c r="AA77" s="65"/>
      <c r="AB77" s="65"/>
      <c r="AC77" s="65"/>
      <c r="AD77" s="65"/>
      <c r="AE77" s="65"/>
      <c r="AF77" s="65"/>
      <c r="AG77" s="65"/>
      <c r="AH77" s="65"/>
      <c r="AI77" s="65"/>
      <c r="AJ77" s="65"/>
      <c r="AK77" s="65"/>
    </row>
    <row r="78" spans="1:37" ht="13.5" hidden="1" customHeight="1" x14ac:dyDescent="0.2">
      <c r="A78" s="65"/>
      <c r="B78" s="154" t="s">
        <v>181</v>
      </c>
      <c r="C78" s="154"/>
      <c r="D78" s="154"/>
      <c r="E78" s="154"/>
      <c r="F78" s="154"/>
      <c r="G78" s="154"/>
      <c r="H78" s="154"/>
      <c r="I78" s="154"/>
      <c r="J78" s="154"/>
      <c r="K78" s="154"/>
      <c r="L78" s="154"/>
      <c r="M78" s="154"/>
      <c r="N78" s="154"/>
      <c r="O78" s="154"/>
      <c r="P78" s="154"/>
      <c r="Q78" s="148"/>
      <c r="R78" s="65"/>
      <c r="S78" s="65"/>
      <c r="T78" s="65"/>
      <c r="U78" s="65"/>
      <c r="V78" s="65"/>
      <c r="W78" s="65"/>
      <c r="X78" s="65"/>
      <c r="Y78" s="65"/>
      <c r="Z78" s="65"/>
      <c r="AA78" s="65"/>
      <c r="AB78" s="65"/>
      <c r="AC78" s="65"/>
      <c r="AD78" s="65"/>
      <c r="AE78" s="65"/>
      <c r="AF78" s="65"/>
      <c r="AG78" s="65"/>
      <c r="AH78" s="65"/>
      <c r="AI78" s="65"/>
      <c r="AJ78" s="65"/>
      <c r="AK78" s="65"/>
    </row>
    <row r="79" spans="1:37" ht="13.5" hidden="1" customHeight="1" x14ac:dyDescent="0.2">
      <c r="A79" s="65"/>
      <c r="B79" s="154" t="s">
        <v>182</v>
      </c>
      <c r="C79" s="154"/>
      <c r="D79" s="154"/>
      <c r="E79" s="154"/>
      <c r="F79" s="154"/>
      <c r="G79" s="154"/>
      <c r="H79" s="154"/>
      <c r="I79" s="154"/>
      <c r="J79" s="154"/>
      <c r="K79" s="154"/>
      <c r="L79" s="154"/>
      <c r="M79" s="154"/>
      <c r="N79" s="154"/>
      <c r="O79" s="154"/>
      <c r="P79" s="154"/>
      <c r="Q79" s="148"/>
      <c r="R79" s="65"/>
      <c r="S79" s="65"/>
      <c r="T79" s="65"/>
      <c r="U79" s="65"/>
      <c r="V79" s="65"/>
      <c r="W79" s="65"/>
      <c r="X79" s="65"/>
      <c r="Y79" s="65"/>
      <c r="Z79" s="65"/>
      <c r="AA79" s="65"/>
      <c r="AB79" s="65"/>
      <c r="AC79" s="65"/>
      <c r="AD79" s="65"/>
      <c r="AE79" s="65"/>
      <c r="AF79" s="65"/>
      <c r="AG79" s="65"/>
      <c r="AH79" s="65"/>
      <c r="AI79" s="65"/>
      <c r="AJ79" s="65"/>
      <c r="AK79" s="65"/>
    </row>
    <row r="80" spans="1:37" ht="13.5" hidden="1" customHeight="1" x14ac:dyDescent="0.2">
      <c r="A80" s="65"/>
      <c r="B80" s="154" t="s">
        <v>183</v>
      </c>
      <c r="C80" s="154"/>
      <c r="D80" s="154"/>
      <c r="E80" s="154"/>
      <c r="F80" s="154"/>
      <c r="G80" s="154"/>
      <c r="H80" s="154"/>
      <c r="I80" s="154"/>
      <c r="J80" s="154"/>
      <c r="K80" s="154"/>
      <c r="L80" s="154"/>
      <c r="M80" s="154"/>
      <c r="N80" s="154"/>
      <c r="O80" s="154"/>
      <c r="P80" s="154"/>
      <c r="Q80" s="148"/>
      <c r="R80" s="65"/>
      <c r="S80" s="65"/>
      <c r="T80" s="65"/>
      <c r="U80" s="65"/>
      <c r="V80" s="65"/>
      <c r="W80" s="65"/>
      <c r="X80" s="65"/>
      <c r="Y80" s="65"/>
      <c r="Z80" s="65"/>
      <c r="AA80" s="65"/>
      <c r="AB80" s="65"/>
      <c r="AC80" s="65"/>
      <c r="AD80" s="65"/>
      <c r="AE80" s="65"/>
      <c r="AF80" s="65"/>
      <c r="AG80" s="65"/>
      <c r="AH80" s="65"/>
      <c r="AI80" s="65"/>
      <c r="AJ80" s="65"/>
      <c r="AK80" s="65"/>
    </row>
    <row r="81" spans="1:37" ht="13.5" hidden="1" customHeight="1" x14ac:dyDescent="0.2">
      <c r="A81" s="65"/>
      <c r="B81" s="154" t="s">
        <v>184</v>
      </c>
      <c r="C81" s="154"/>
      <c r="D81" s="154"/>
      <c r="E81" s="154"/>
      <c r="F81" s="154"/>
      <c r="G81" s="154"/>
      <c r="H81" s="154"/>
      <c r="I81" s="154"/>
      <c r="J81" s="154"/>
      <c r="K81" s="154"/>
      <c r="L81" s="154"/>
      <c r="M81" s="154"/>
      <c r="N81" s="154"/>
      <c r="O81" s="154"/>
      <c r="P81" s="154"/>
      <c r="Q81" s="148"/>
      <c r="R81" s="65"/>
      <c r="S81" s="65"/>
      <c r="T81" s="65"/>
      <c r="U81" s="65"/>
      <c r="V81" s="65"/>
      <c r="W81" s="65"/>
      <c r="X81" s="65"/>
      <c r="Y81" s="65"/>
      <c r="Z81" s="65"/>
      <c r="AA81" s="65"/>
      <c r="AB81" s="65"/>
      <c r="AC81" s="65"/>
      <c r="AD81" s="65"/>
      <c r="AE81" s="65"/>
      <c r="AF81" s="65"/>
      <c r="AG81" s="65"/>
      <c r="AH81" s="65"/>
      <c r="AI81" s="65"/>
      <c r="AJ81" s="65"/>
      <c r="AK81" s="65"/>
    </row>
    <row r="82" spans="1:37" ht="13.5" hidden="1" customHeight="1" x14ac:dyDescent="0.2">
      <c r="A82" s="65"/>
      <c r="B82" s="154" t="s">
        <v>185</v>
      </c>
      <c r="C82" s="154"/>
      <c r="D82" s="154"/>
      <c r="E82" s="154"/>
      <c r="F82" s="154"/>
      <c r="G82" s="154"/>
      <c r="H82" s="154"/>
      <c r="I82" s="154"/>
      <c r="J82" s="154"/>
      <c r="K82" s="154"/>
      <c r="L82" s="154"/>
      <c r="M82" s="154"/>
      <c r="N82" s="154"/>
      <c r="O82" s="154"/>
      <c r="P82" s="154"/>
      <c r="Q82" s="148"/>
      <c r="R82" s="65"/>
      <c r="S82" s="65"/>
      <c r="T82" s="65"/>
      <c r="U82" s="65"/>
      <c r="V82" s="65"/>
      <c r="W82" s="65"/>
      <c r="X82" s="65"/>
      <c r="Y82" s="65"/>
      <c r="Z82" s="65"/>
      <c r="AA82" s="65"/>
      <c r="AB82" s="65"/>
      <c r="AC82" s="65"/>
      <c r="AD82" s="65"/>
      <c r="AE82" s="65"/>
      <c r="AF82" s="65"/>
      <c r="AG82" s="65"/>
      <c r="AH82" s="65"/>
      <c r="AI82" s="65"/>
      <c r="AJ82" s="65"/>
      <c r="AK82" s="65"/>
    </row>
    <row r="83" spans="1:37" ht="13.5" hidden="1" customHeight="1" x14ac:dyDescent="0.2">
      <c r="A83" s="65"/>
      <c r="B83" s="154" t="s">
        <v>186</v>
      </c>
      <c r="C83" s="154"/>
      <c r="D83" s="154"/>
      <c r="E83" s="154"/>
      <c r="F83" s="154"/>
      <c r="G83" s="154"/>
      <c r="H83" s="154"/>
      <c r="I83" s="154"/>
      <c r="J83" s="154"/>
      <c r="K83" s="154"/>
      <c r="L83" s="154"/>
      <c r="M83" s="154"/>
      <c r="N83" s="154"/>
      <c r="O83" s="154"/>
      <c r="P83" s="154"/>
      <c r="Q83" s="148"/>
      <c r="R83" s="65"/>
      <c r="S83" s="65"/>
      <c r="T83" s="65"/>
      <c r="U83" s="65"/>
      <c r="V83" s="65"/>
      <c r="W83" s="65"/>
      <c r="X83" s="65"/>
      <c r="Y83" s="65"/>
      <c r="Z83" s="65"/>
      <c r="AA83" s="65"/>
      <c r="AB83" s="65"/>
      <c r="AC83" s="65"/>
      <c r="AD83" s="65"/>
      <c r="AE83" s="65"/>
      <c r="AF83" s="65"/>
      <c r="AG83" s="65"/>
      <c r="AH83" s="65"/>
      <c r="AI83" s="65"/>
      <c r="AJ83" s="65"/>
      <c r="AK83" s="65"/>
    </row>
    <row r="84" spans="1:37" ht="13.5" hidden="1" customHeight="1" x14ac:dyDescent="0.2">
      <c r="A84" s="65"/>
      <c r="B84" s="154" t="s">
        <v>187</v>
      </c>
      <c r="C84" s="154"/>
      <c r="D84" s="154"/>
      <c r="E84" s="154"/>
      <c r="F84" s="154"/>
      <c r="G84" s="154"/>
      <c r="H84" s="154"/>
      <c r="I84" s="154"/>
      <c r="J84" s="154"/>
      <c r="K84" s="154"/>
      <c r="L84" s="154"/>
      <c r="M84" s="154"/>
      <c r="N84" s="154"/>
      <c r="O84" s="154"/>
      <c r="P84" s="154"/>
      <c r="Q84" s="148"/>
      <c r="R84" s="65"/>
      <c r="S84" s="65"/>
      <c r="T84" s="65"/>
      <c r="U84" s="65"/>
      <c r="V84" s="65"/>
      <c r="W84" s="65"/>
      <c r="X84" s="65"/>
      <c r="Y84" s="65"/>
      <c r="Z84" s="65"/>
      <c r="AA84" s="65"/>
      <c r="AB84" s="65"/>
      <c r="AC84" s="65"/>
      <c r="AD84" s="65"/>
      <c r="AE84" s="65"/>
      <c r="AF84" s="65"/>
      <c r="AG84" s="65"/>
      <c r="AH84" s="65"/>
      <c r="AI84" s="65"/>
      <c r="AJ84" s="65"/>
      <c r="AK84" s="65"/>
    </row>
    <row r="85" spans="1:37" ht="13.5" hidden="1" customHeight="1" x14ac:dyDescent="0.2">
      <c r="A85" s="65"/>
      <c r="B85" s="154" t="s">
        <v>188</v>
      </c>
      <c r="C85" s="154"/>
      <c r="D85" s="154"/>
      <c r="E85" s="154"/>
      <c r="F85" s="154"/>
      <c r="G85" s="154"/>
      <c r="H85" s="154"/>
      <c r="I85" s="154"/>
      <c r="J85" s="154"/>
      <c r="K85" s="154"/>
      <c r="L85" s="154"/>
      <c r="M85" s="154"/>
      <c r="N85" s="154"/>
      <c r="O85" s="154"/>
      <c r="P85" s="154"/>
      <c r="Q85" s="148"/>
      <c r="R85" s="65"/>
      <c r="S85" s="65"/>
      <c r="T85" s="65"/>
      <c r="U85" s="65"/>
      <c r="V85" s="65"/>
      <c r="W85" s="65"/>
      <c r="X85" s="65"/>
      <c r="Y85" s="65"/>
      <c r="Z85" s="65"/>
      <c r="AA85" s="65"/>
      <c r="AB85" s="65"/>
      <c r="AC85" s="65"/>
      <c r="AD85" s="65"/>
      <c r="AE85" s="65"/>
      <c r="AF85" s="65"/>
      <c r="AG85" s="65"/>
      <c r="AH85" s="65"/>
      <c r="AI85" s="65"/>
      <c r="AJ85" s="65"/>
      <c r="AK85" s="65"/>
    </row>
    <row r="86" spans="1:37" ht="13.5" hidden="1" customHeight="1" x14ac:dyDescent="0.2">
      <c r="A86" s="65"/>
      <c r="B86" s="154"/>
      <c r="C86" s="154"/>
      <c r="D86" s="154"/>
      <c r="E86" s="154"/>
      <c r="F86" s="154"/>
      <c r="G86" s="154"/>
      <c r="H86" s="154"/>
      <c r="I86" s="154"/>
      <c r="J86" s="154"/>
      <c r="K86" s="154"/>
      <c r="L86" s="154"/>
      <c r="M86" s="154"/>
      <c r="N86" s="154"/>
      <c r="O86" s="154"/>
      <c r="P86" s="154"/>
      <c r="Q86" s="148"/>
      <c r="R86" s="65"/>
      <c r="S86" s="65"/>
      <c r="T86" s="65"/>
      <c r="U86" s="65"/>
      <c r="V86" s="65"/>
      <c r="W86" s="65"/>
      <c r="X86" s="65"/>
      <c r="Y86" s="65"/>
      <c r="Z86" s="65"/>
      <c r="AA86" s="65"/>
      <c r="AB86" s="65"/>
      <c r="AC86" s="65"/>
      <c r="AD86" s="65"/>
      <c r="AE86" s="65"/>
      <c r="AF86" s="65"/>
      <c r="AG86" s="65"/>
      <c r="AH86" s="65"/>
      <c r="AI86" s="65"/>
      <c r="AJ86" s="65"/>
      <c r="AK86" s="65"/>
    </row>
    <row r="87" spans="1:37" ht="13.5" customHeight="1" x14ac:dyDescent="0.2">
      <c r="A87" s="65"/>
      <c r="B87" s="154"/>
      <c r="C87" s="154"/>
      <c r="D87" s="154"/>
      <c r="E87" s="154"/>
      <c r="F87" s="154"/>
      <c r="G87" s="154"/>
      <c r="H87" s="154"/>
      <c r="I87" s="154"/>
      <c r="J87" s="154"/>
      <c r="K87" s="154"/>
      <c r="L87" s="154"/>
      <c r="M87" s="154"/>
      <c r="N87" s="154"/>
      <c r="O87" s="154"/>
      <c r="P87" s="154"/>
      <c r="Q87" s="148"/>
      <c r="R87" s="65"/>
      <c r="S87" s="65"/>
      <c r="T87" s="65"/>
      <c r="U87" s="65"/>
      <c r="V87" s="65"/>
      <c r="W87" s="65"/>
      <c r="X87" s="65"/>
      <c r="Y87" s="65"/>
      <c r="Z87" s="65"/>
      <c r="AA87" s="65"/>
      <c r="AB87" s="65"/>
      <c r="AC87" s="65"/>
      <c r="AD87" s="65"/>
      <c r="AE87" s="65"/>
      <c r="AF87" s="65"/>
      <c r="AG87" s="65"/>
      <c r="AH87" s="65"/>
      <c r="AI87" s="65"/>
      <c r="AJ87" s="65"/>
      <c r="AK87" s="65"/>
    </row>
    <row r="88" spans="1:37" ht="13.5" customHeight="1" x14ac:dyDescent="0.2">
      <c r="A88" s="65"/>
      <c r="B88" s="154"/>
      <c r="C88" s="154"/>
      <c r="D88" s="154"/>
      <c r="E88" s="154"/>
      <c r="F88" s="154"/>
      <c r="G88" s="154"/>
      <c r="H88" s="154"/>
      <c r="I88" s="154"/>
      <c r="J88" s="154"/>
      <c r="K88" s="154"/>
      <c r="L88" s="154"/>
      <c r="M88" s="154"/>
      <c r="N88" s="154"/>
      <c r="O88" s="154"/>
      <c r="P88" s="154"/>
      <c r="Q88" s="148"/>
      <c r="R88" s="65"/>
      <c r="S88" s="65"/>
      <c r="T88" s="65"/>
      <c r="U88" s="65"/>
      <c r="V88" s="65"/>
      <c r="W88" s="65"/>
      <c r="X88" s="65"/>
      <c r="Y88" s="65"/>
      <c r="Z88" s="65"/>
      <c r="AA88" s="65"/>
      <c r="AB88" s="65"/>
      <c r="AC88" s="65"/>
      <c r="AD88" s="65"/>
      <c r="AE88" s="65"/>
      <c r="AF88" s="65"/>
      <c r="AG88" s="65"/>
      <c r="AH88" s="65"/>
      <c r="AI88" s="65"/>
      <c r="AJ88" s="65"/>
      <c r="AK88" s="65"/>
    </row>
    <row r="89" spans="1:37" ht="13.5" customHeight="1" x14ac:dyDescent="0.2">
      <c r="A89" s="65"/>
      <c r="B89" s="154"/>
      <c r="C89" s="154"/>
      <c r="D89" s="154"/>
      <c r="E89" s="154"/>
      <c r="F89" s="154"/>
      <c r="G89" s="154"/>
      <c r="H89" s="154"/>
      <c r="I89" s="154"/>
      <c r="J89" s="154"/>
      <c r="K89" s="154"/>
      <c r="L89" s="154"/>
      <c r="M89" s="154"/>
      <c r="N89" s="154"/>
      <c r="O89" s="154"/>
      <c r="P89" s="154"/>
      <c r="Q89" s="148"/>
      <c r="R89" s="65"/>
      <c r="S89" s="65"/>
      <c r="T89" s="65"/>
      <c r="U89" s="65"/>
      <c r="V89" s="65"/>
      <c r="W89" s="65"/>
      <c r="X89" s="65"/>
      <c r="Y89" s="65"/>
      <c r="Z89" s="65"/>
      <c r="AA89" s="65"/>
      <c r="AB89" s="65"/>
      <c r="AC89" s="65"/>
      <c r="AD89" s="65"/>
      <c r="AE89" s="65"/>
      <c r="AF89" s="65"/>
      <c r="AG89" s="65"/>
      <c r="AH89" s="65"/>
      <c r="AI89" s="65"/>
      <c r="AJ89" s="65"/>
      <c r="AK89" s="65"/>
    </row>
    <row r="90" spans="1:37" ht="13.5" customHeight="1" x14ac:dyDescent="0.2">
      <c r="A90" s="65"/>
      <c r="B90" s="154"/>
      <c r="C90" s="154"/>
      <c r="D90" s="154"/>
      <c r="E90" s="154"/>
      <c r="F90" s="154"/>
      <c r="G90" s="154"/>
      <c r="H90" s="154"/>
      <c r="I90" s="154"/>
      <c r="J90" s="154"/>
      <c r="K90" s="154"/>
      <c r="L90" s="154"/>
      <c r="M90" s="154"/>
      <c r="N90" s="154"/>
      <c r="O90" s="154"/>
      <c r="P90" s="154"/>
      <c r="Q90" s="148"/>
      <c r="R90" s="65"/>
      <c r="S90" s="65"/>
      <c r="T90" s="65"/>
      <c r="U90" s="65"/>
      <c r="V90" s="65"/>
      <c r="W90" s="65"/>
      <c r="X90" s="65"/>
      <c r="Y90" s="65"/>
      <c r="Z90" s="65"/>
      <c r="AA90" s="65"/>
      <c r="AB90" s="65"/>
      <c r="AC90" s="65"/>
      <c r="AD90" s="65"/>
      <c r="AE90" s="65"/>
      <c r="AF90" s="65"/>
      <c r="AG90" s="65"/>
      <c r="AH90" s="65"/>
      <c r="AI90" s="65"/>
      <c r="AJ90" s="65"/>
      <c r="AK90" s="65"/>
    </row>
    <row r="91" spans="1:37" ht="13.5" customHeight="1" x14ac:dyDescent="0.2">
      <c r="A91" s="65"/>
      <c r="B91" s="154"/>
      <c r="C91" s="154"/>
      <c r="D91" s="154"/>
      <c r="E91" s="154"/>
      <c r="F91" s="154"/>
      <c r="G91" s="154"/>
      <c r="H91" s="154"/>
      <c r="I91" s="154"/>
      <c r="J91" s="154"/>
      <c r="K91" s="154"/>
      <c r="L91" s="154"/>
      <c r="M91" s="154"/>
      <c r="N91" s="154"/>
      <c r="O91" s="154"/>
      <c r="P91" s="154"/>
      <c r="Q91" s="148"/>
      <c r="R91" s="65"/>
      <c r="S91" s="65"/>
      <c r="T91" s="65"/>
      <c r="U91" s="65"/>
      <c r="V91" s="65"/>
      <c r="W91" s="65"/>
      <c r="X91" s="65"/>
      <c r="Y91" s="65"/>
      <c r="Z91" s="65"/>
      <c r="AA91" s="65"/>
      <c r="AB91" s="65"/>
      <c r="AC91" s="65"/>
      <c r="AD91" s="65"/>
      <c r="AE91" s="65"/>
      <c r="AF91" s="65"/>
      <c r="AG91" s="65"/>
      <c r="AH91" s="65"/>
      <c r="AI91" s="65"/>
      <c r="AJ91" s="65"/>
      <c r="AK91" s="65"/>
    </row>
    <row r="92" spans="1:37" ht="13.5" customHeight="1" x14ac:dyDescent="0.2">
      <c r="A92" s="65"/>
      <c r="B92" s="154"/>
      <c r="C92" s="154"/>
      <c r="D92" s="154"/>
      <c r="E92" s="154"/>
      <c r="F92" s="154"/>
      <c r="G92" s="154"/>
      <c r="H92" s="154"/>
      <c r="I92" s="154"/>
      <c r="J92" s="154"/>
      <c r="K92" s="154"/>
      <c r="L92" s="154"/>
      <c r="M92" s="154"/>
      <c r="N92" s="154"/>
      <c r="O92" s="154"/>
      <c r="P92" s="154"/>
      <c r="Q92" s="148"/>
      <c r="R92" s="65"/>
      <c r="S92" s="65"/>
      <c r="T92" s="65"/>
      <c r="U92" s="65"/>
      <c r="V92" s="65"/>
      <c r="W92" s="65"/>
      <c r="X92" s="65"/>
      <c r="Y92" s="65"/>
      <c r="Z92" s="65"/>
      <c r="AA92" s="65"/>
      <c r="AB92" s="65"/>
      <c r="AC92" s="65"/>
      <c r="AD92" s="65"/>
      <c r="AE92" s="65"/>
      <c r="AF92" s="65"/>
      <c r="AG92" s="65"/>
      <c r="AH92" s="65"/>
      <c r="AI92" s="65"/>
      <c r="AJ92" s="65"/>
      <c r="AK92" s="65"/>
    </row>
    <row r="93" spans="1:37" ht="13.5" customHeight="1" x14ac:dyDescent="0.2">
      <c r="A93" s="65"/>
      <c r="B93" s="154"/>
      <c r="C93" s="154"/>
      <c r="D93" s="154"/>
      <c r="E93" s="154"/>
      <c r="F93" s="154"/>
      <c r="G93" s="154"/>
      <c r="H93" s="154"/>
      <c r="I93" s="154"/>
      <c r="J93" s="154"/>
      <c r="K93" s="154"/>
      <c r="L93" s="154"/>
      <c r="M93" s="154"/>
      <c r="N93" s="154"/>
      <c r="O93" s="154"/>
      <c r="P93" s="154"/>
      <c r="Q93" s="148"/>
      <c r="R93" s="65"/>
      <c r="S93" s="65"/>
      <c r="T93" s="65"/>
      <c r="U93" s="65"/>
      <c r="V93" s="65"/>
      <c r="W93" s="65"/>
      <c r="X93" s="65"/>
      <c r="Y93" s="65"/>
      <c r="Z93" s="65"/>
      <c r="AA93" s="65"/>
      <c r="AB93" s="65"/>
      <c r="AC93" s="65"/>
      <c r="AD93" s="65"/>
      <c r="AE93" s="65"/>
      <c r="AF93" s="65"/>
      <c r="AG93" s="65"/>
      <c r="AH93" s="65"/>
      <c r="AI93" s="65"/>
      <c r="AJ93" s="65"/>
      <c r="AK93" s="65"/>
    </row>
    <row r="94" spans="1:37" ht="13.5" customHeight="1" x14ac:dyDescent="0.2">
      <c r="A94" s="65"/>
      <c r="B94" s="154"/>
      <c r="C94" s="154"/>
      <c r="D94" s="154"/>
      <c r="E94" s="154"/>
      <c r="F94" s="154"/>
      <c r="G94" s="154"/>
      <c r="H94" s="154"/>
      <c r="I94" s="154"/>
      <c r="J94" s="154"/>
      <c r="K94" s="154"/>
      <c r="L94" s="154"/>
      <c r="M94" s="154"/>
      <c r="N94" s="154"/>
      <c r="O94" s="154"/>
      <c r="P94" s="154"/>
      <c r="Q94" s="148"/>
      <c r="R94" s="65"/>
      <c r="S94" s="65"/>
      <c r="T94" s="65"/>
      <c r="U94" s="65"/>
      <c r="V94" s="65"/>
      <c r="W94" s="65"/>
      <c r="X94" s="65"/>
      <c r="Y94" s="65"/>
      <c r="Z94" s="65"/>
      <c r="AA94" s="65"/>
      <c r="AB94" s="65"/>
      <c r="AC94" s="65"/>
      <c r="AD94" s="65"/>
      <c r="AE94" s="65"/>
      <c r="AF94" s="65"/>
      <c r="AG94" s="65"/>
      <c r="AH94" s="65"/>
      <c r="AI94" s="65"/>
      <c r="AJ94" s="65"/>
      <c r="AK94" s="65"/>
    </row>
    <row r="95" spans="1:37" ht="13.5" customHeight="1" x14ac:dyDescent="0.2">
      <c r="A95" s="65"/>
      <c r="B95" s="154"/>
      <c r="C95" s="154"/>
      <c r="D95" s="154"/>
      <c r="E95" s="154"/>
      <c r="F95" s="154"/>
      <c r="G95" s="154"/>
      <c r="H95" s="154"/>
      <c r="I95" s="154"/>
      <c r="J95" s="154"/>
      <c r="K95" s="154"/>
      <c r="L95" s="154"/>
      <c r="M95" s="154"/>
      <c r="N95" s="154"/>
      <c r="O95" s="154"/>
      <c r="P95" s="154"/>
      <c r="Q95" s="148"/>
      <c r="R95" s="65"/>
      <c r="S95" s="65"/>
      <c r="T95" s="65"/>
      <c r="U95" s="65"/>
      <c r="V95" s="65"/>
      <c r="W95" s="65"/>
      <c r="X95" s="65"/>
      <c r="Y95" s="65"/>
      <c r="Z95" s="65"/>
      <c r="AA95" s="65"/>
      <c r="AB95" s="65"/>
      <c r="AC95" s="65"/>
      <c r="AD95" s="65"/>
      <c r="AE95" s="65"/>
      <c r="AF95" s="65"/>
      <c r="AG95" s="65"/>
      <c r="AH95" s="65"/>
      <c r="AI95" s="65"/>
      <c r="AJ95" s="65"/>
      <c r="AK95" s="65"/>
    </row>
    <row r="96" spans="1:37" ht="13.5" customHeight="1" x14ac:dyDescent="0.2">
      <c r="A96" s="65"/>
      <c r="B96" s="154"/>
      <c r="C96" s="154"/>
      <c r="D96" s="154"/>
      <c r="E96" s="154"/>
      <c r="F96" s="154"/>
      <c r="G96" s="154"/>
      <c r="H96" s="154"/>
      <c r="I96" s="154"/>
      <c r="J96" s="154"/>
      <c r="K96" s="154"/>
      <c r="L96" s="154"/>
      <c r="M96" s="154"/>
      <c r="N96" s="154"/>
      <c r="O96" s="154"/>
      <c r="P96" s="154"/>
      <c r="Q96" s="148"/>
      <c r="R96" s="65"/>
      <c r="S96" s="65"/>
      <c r="T96" s="65"/>
      <c r="U96" s="65"/>
      <c r="V96" s="65"/>
      <c r="W96" s="65"/>
      <c r="X96" s="65"/>
      <c r="Y96" s="65"/>
      <c r="Z96" s="65"/>
      <c r="AA96" s="65"/>
      <c r="AB96" s="65"/>
      <c r="AC96" s="65"/>
      <c r="AD96" s="65"/>
      <c r="AE96" s="65"/>
      <c r="AF96" s="65"/>
      <c r="AG96" s="65"/>
      <c r="AH96" s="65"/>
      <c r="AI96" s="65"/>
      <c r="AJ96" s="65"/>
      <c r="AK96" s="65"/>
    </row>
    <row r="97" spans="1:37" ht="13.5" customHeight="1" x14ac:dyDescent="0.2">
      <c r="A97" s="65"/>
      <c r="B97" s="154"/>
      <c r="C97" s="154"/>
      <c r="D97" s="154"/>
      <c r="E97" s="154"/>
      <c r="F97" s="154"/>
      <c r="G97" s="154"/>
      <c r="H97" s="154"/>
      <c r="I97" s="154"/>
      <c r="J97" s="154"/>
      <c r="K97" s="154"/>
      <c r="L97" s="154"/>
      <c r="M97" s="154"/>
      <c r="N97" s="154"/>
      <c r="O97" s="154"/>
      <c r="P97" s="154"/>
      <c r="Q97" s="148"/>
      <c r="R97" s="65"/>
      <c r="S97" s="65"/>
      <c r="T97" s="65"/>
      <c r="U97" s="65"/>
      <c r="V97" s="65"/>
      <c r="W97" s="65"/>
      <c r="X97" s="65"/>
      <c r="Y97" s="65"/>
      <c r="Z97" s="65"/>
      <c r="AA97" s="65"/>
      <c r="AB97" s="65"/>
      <c r="AC97" s="65"/>
      <c r="AD97" s="65"/>
      <c r="AE97" s="65"/>
      <c r="AF97" s="65"/>
      <c r="AG97" s="65"/>
      <c r="AH97" s="65"/>
      <c r="AI97" s="65"/>
      <c r="AJ97" s="65"/>
      <c r="AK97" s="65"/>
    </row>
    <row r="98" spans="1:37" ht="13.5" customHeight="1" x14ac:dyDescent="0.2">
      <c r="A98" s="65"/>
      <c r="B98" s="154"/>
      <c r="C98" s="154"/>
      <c r="D98" s="154"/>
      <c r="E98" s="154"/>
      <c r="F98" s="154"/>
      <c r="G98" s="154"/>
      <c r="H98" s="154"/>
      <c r="I98" s="154"/>
      <c r="J98" s="154"/>
      <c r="K98" s="154"/>
      <c r="L98" s="154"/>
      <c r="M98" s="154"/>
      <c r="N98" s="154"/>
      <c r="O98" s="154"/>
      <c r="P98" s="154"/>
      <c r="Q98" s="148"/>
      <c r="R98" s="65"/>
      <c r="S98" s="65"/>
      <c r="T98" s="65"/>
      <c r="U98" s="65"/>
      <c r="V98" s="65"/>
      <c r="W98" s="65"/>
      <c r="X98" s="65"/>
      <c r="Y98" s="65"/>
      <c r="Z98" s="65"/>
      <c r="AA98" s="65"/>
      <c r="AB98" s="65"/>
      <c r="AC98" s="65"/>
      <c r="AD98" s="65"/>
      <c r="AE98" s="65"/>
      <c r="AF98" s="65"/>
      <c r="AG98" s="65"/>
      <c r="AH98" s="65"/>
      <c r="AI98" s="65"/>
      <c r="AJ98" s="65"/>
      <c r="AK98" s="65"/>
    </row>
    <row r="99" spans="1:37" ht="13.5" customHeight="1" x14ac:dyDescent="0.2">
      <c r="A99" s="65"/>
      <c r="B99" s="154"/>
      <c r="C99" s="154"/>
      <c r="D99" s="154"/>
      <c r="E99" s="154"/>
      <c r="F99" s="154"/>
      <c r="G99" s="154"/>
      <c r="H99" s="154"/>
      <c r="I99" s="154"/>
      <c r="J99" s="154"/>
      <c r="K99" s="154"/>
      <c r="L99" s="154"/>
      <c r="M99" s="154"/>
      <c r="N99" s="154"/>
      <c r="O99" s="154"/>
      <c r="P99" s="154"/>
      <c r="Q99" s="148"/>
      <c r="R99" s="65"/>
      <c r="S99" s="65"/>
      <c r="T99" s="65"/>
      <c r="U99" s="65"/>
      <c r="V99" s="65"/>
      <c r="W99" s="65"/>
      <c r="X99" s="65"/>
      <c r="Y99" s="65"/>
      <c r="Z99" s="65"/>
      <c r="AA99" s="65"/>
      <c r="AB99" s="65"/>
      <c r="AC99" s="65"/>
      <c r="AD99" s="65"/>
      <c r="AE99" s="65"/>
      <c r="AF99" s="65"/>
      <c r="AG99" s="65"/>
      <c r="AH99" s="65"/>
      <c r="AI99" s="65"/>
      <c r="AJ99" s="65"/>
      <c r="AK99" s="65"/>
    </row>
    <row r="100" spans="1:37" ht="13.5" customHeight="1" x14ac:dyDescent="0.2">
      <c r="A100" s="65"/>
      <c r="B100" s="154"/>
      <c r="C100" s="154"/>
      <c r="D100" s="154"/>
      <c r="E100" s="154"/>
      <c r="F100" s="154"/>
      <c r="G100" s="154"/>
      <c r="H100" s="154"/>
      <c r="I100" s="154"/>
      <c r="J100" s="154"/>
      <c r="K100" s="154"/>
      <c r="L100" s="154"/>
      <c r="M100" s="154"/>
      <c r="N100" s="154"/>
      <c r="O100" s="154"/>
      <c r="P100" s="154"/>
      <c r="Q100" s="148"/>
      <c r="R100" s="65"/>
      <c r="S100" s="65"/>
      <c r="T100" s="65"/>
      <c r="U100" s="65"/>
      <c r="V100" s="65"/>
      <c r="W100" s="65"/>
      <c r="X100" s="65"/>
      <c r="Y100" s="65"/>
      <c r="Z100" s="65"/>
      <c r="AA100" s="65"/>
      <c r="AB100" s="65"/>
      <c r="AC100" s="65"/>
      <c r="AD100" s="65"/>
      <c r="AE100" s="65"/>
      <c r="AF100" s="65"/>
      <c r="AG100" s="65"/>
      <c r="AH100" s="65"/>
      <c r="AI100" s="65"/>
      <c r="AJ100" s="65"/>
      <c r="AK100" s="65"/>
    </row>
  </sheetData>
  <mergeCells count="12">
    <mergeCell ref="C63:M63"/>
    <mergeCell ref="C64:M64"/>
    <mergeCell ref="C65:M65"/>
    <mergeCell ref="A5:C5"/>
    <mergeCell ref="D5:M5"/>
    <mergeCell ref="E30:P30"/>
    <mergeCell ref="E15:P15"/>
    <mergeCell ref="B7:M9"/>
    <mergeCell ref="P8:Q8"/>
    <mergeCell ref="P9:Q9"/>
    <mergeCell ref="B50:C50"/>
    <mergeCell ref="B27:C27"/>
  </mergeCells>
  <pageMargins left="0.7" right="0.7" top="0.75" bottom="0.75"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0C5A7"/>
    <pageSetUpPr fitToPage="1"/>
  </sheetPr>
  <dimension ref="A1:O262"/>
  <sheetViews>
    <sheetView showGridLines="0" workbookViewId="0"/>
  </sheetViews>
  <sheetFormatPr baseColWidth="10" defaultColWidth="14.5" defaultRowHeight="15" customHeight="1" x14ac:dyDescent="0.2"/>
  <cols>
    <col min="1" max="1" width="2.5" customWidth="1"/>
    <col min="2" max="2" width="5.83203125" customWidth="1"/>
    <col min="3" max="3" width="14.1640625" customWidth="1"/>
    <col min="4" max="4" width="17.5" customWidth="1"/>
    <col min="5" max="7" width="14.1640625" customWidth="1"/>
    <col min="8" max="8" width="15" customWidth="1"/>
    <col min="9" max="9" width="2.5" customWidth="1"/>
    <col min="10" max="15" width="8.5" customWidth="1"/>
  </cols>
  <sheetData>
    <row r="1" spans="1:15" ht="13.5" customHeight="1" x14ac:dyDescent="0.2">
      <c r="A1" s="161"/>
      <c r="B1" s="162"/>
      <c r="C1" s="162"/>
      <c r="D1" s="162"/>
      <c r="E1" s="162"/>
      <c r="F1" s="162"/>
      <c r="G1" s="162"/>
      <c r="H1" s="162"/>
      <c r="I1" s="161"/>
      <c r="J1" s="161"/>
      <c r="K1" s="161"/>
      <c r="L1" s="161"/>
      <c r="M1" s="161"/>
      <c r="N1" s="161"/>
      <c r="O1" s="161"/>
    </row>
    <row r="2" spans="1:15" ht="19.5" customHeight="1" x14ac:dyDescent="0.2">
      <c r="A2" s="161"/>
      <c r="B2" s="161"/>
      <c r="C2" s="161"/>
      <c r="D2" s="161"/>
      <c r="E2" s="161"/>
      <c r="F2" s="161"/>
      <c r="G2" s="161"/>
      <c r="H2" s="161"/>
      <c r="I2" s="161"/>
      <c r="J2" s="161"/>
      <c r="K2" s="161"/>
      <c r="L2" s="161"/>
      <c r="M2" s="161"/>
      <c r="N2" s="161"/>
      <c r="O2" s="161"/>
    </row>
    <row r="3" spans="1:15" ht="35.25" customHeight="1" x14ac:dyDescent="0.2">
      <c r="A3" s="161"/>
      <c r="B3" s="259" t="s">
        <v>189</v>
      </c>
      <c r="C3" s="247"/>
      <c r="D3" s="247"/>
      <c r="E3" s="247"/>
      <c r="F3" s="247"/>
      <c r="G3" s="247"/>
      <c r="H3" s="247"/>
      <c r="I3" s="247"/>
      <c r="J3" s="247"/>
      <c r="K3" s="247"/>
      <c r="L3" s="247"/>
      <c r="M3" s="247"/>
      <c r="N3" s="247"/>
      <c r="O3" s="248"/>
    </row>
    <row r="4" spans="1:15" ht="30" customHeight="1" x14ac:dyDescent="0.2">
      <c r="A4" s="161"/>
      <c r="B4" s="161"/>
      <c r="C4" s="161"/>
      <c r="D4" s="161"/>
      <c r="E4" s="161"/>
      <c r="F4" s="161"/>
      <c r="G4" s="161"/>
      <c r="H4" s="161"/>
      <c r="I4" s="161"/>
      <c r="J4" s="161"/>
      <c r="K4" s="161"/>
      <c r="L4" s="161"/>
      <c r="M4" s="161"/>
      <c r="N4" s="161"/>
      <c r="O4" s="161"/>
    </row>
    <row r="5" spans="1:15" ht="34.5" customHeight="1" x14ac:dyDescent="0.2">
      <c r="A5" s="161"/>
      <c r="B5" s="402" t="s">
        <v>190</v>
      </c>
      <c r="C5" s="288"/>
      <c r="D5" s="288"/>
      <c r="E5" s="288"/>
      <c r="F5" s="288"/>
      <c r="G5" s="288"/>
      <c r="H5" s="289"/>
      <c r="I5" s="163"/>
      <c r="J5" s="163"/>
      <c r="K5" s="163"/>
      <c r="L5" s="163"/>
      <c r="M5" s="163"/>
      <c r="N5" s="163"/>
      <c r="O5" s="163"/>
    </row>
    <row r="6" spans="1:15" ht="34.5" customHeight="1" x14ac:dyDescent="0.2">
      <c r="A6" s="161"/>
      <c r="B6" s="319"/>
      <c r="C6" s="273"/>
      <c r="D6" s="273"/>
      <c r="E6" s="273"/>
      <c r="F6" s="273"/>
      <c r="G6" s="273"/>
      <c r="H6" s="306"/>
      <c r="I6" s="163"/>
      <c r="J6" s="163"/>
      <c r="K6" s="163"/>
      <c r="L6" s="163"/>
      <c r="M6" s="163"/>
      <c r="N6" s="163"/>
      <c r="O6" s="163"/>
    </row>
    <row r="7" spans="1:15" ht="34.5" customHeight="1" x14ac:dyDescent="0.2">
      <c r="A7" s="161"/>
      <c r="B7" s="319"/>
      <c r="C7" s="273"/>
      <c r="D7" s="273"/>
      <c r="E7" s="273"/>
      <c r="F7" s="273"/>
      <c r="G7" s="273"/>
      <c r="H7" s="306"/>
      <c r="I7" s="163"/>
      <c r="J7" s="163"/>
      <c r="K7" s="163"/>
      <c r="L7" s="163"/>
      <c r="M7" s="163"/>
      <c r="N7" s="163"/>
      <c r="O7" s="163"/>
    </row>
    <row r="8" spans="1:15" ht="34.5" customHeight="1" x14ac:dyDescent="0.2">
      <c r="A8" s="161"/>
      <c r="B8" s="336"/>
      <c r="C8" s="322"/>
      <c r="D8" s="322"/>
      <c r="E8" s="322"/>
      <c r="F8" s="322"/>
      <c r="G8" s="322"/>
      <c r="H8" s="323"/>
      <c r="I8" s="163"/>
      <c r="J8" s="161"/>
      <c r="K8" s="163"/>
      <c r="L8" s="163"/>
      <c r="M8" s="163"/>
      <c r="N8" s="163"/>
      <c r="O8" s="163"/>
    </row>
    <row r="9" spans="1:15" ht="17.25" customHeight="1" x14ac:dyDescent="0.2">
      <c r="A9" s="161"/>
      <c r="B9" s="164"/>
      <c r="C9" s="164"/>
      <c r="D9" s="164"/>
      <c r="E9" s="164"/>
      <c r="F9" s="164"/>
      <c r="G9" s="164"/>
      <c r="H9" s="164"/>
      <c r="I9" s="163"/>
      <c r="J9" s="161"/>
      <c r="K9" s="163"/>
      <c r="L9" s="163"/>
      <c r="M9" s="163"/>
      <c r="N9" s="163"/>
      <c r="O9" s="163"/>
    </row>
    <row r="10" spans="1:15" ht="17.25" customHeight="1" x14ac:dyDescent="0.2">
      <c r="A10" s="161"/>
      <c r="B10" s="165" t="s">
        <v>191</v>
      </c>
      <c r="C10" s="164"/>
      <c r="D10" s="164"/>
      <c r="E10" s="164"/>
      <c r="F10" s="164"/>
      <c r="G10" s="164"/>
      <c r="H10" s="164"/>
      <c r="I10" s="163"/>
      <c r="J10" s="163"/>
      <c r="K10" s="163"/>
      <c r="L10" s="163"/>
      <c r="M10" s="163"/>
      <c r="N10" s="163"/>
      <c r="O10" s="163"/>
    </row>
    <row r="11" spans="1:15" ht="17.25" customHeight="1" x14ac:dyDescent="0.2">
      <c r="A11" s="161"/>
      <c r="B11" s="164"/>
      <c r="C11" s="164"/>
      <c r="D11" s="164"/>
      <c r="E11" s="164"/>
      <c r="F11" s="164"/>
      <c r="G11" s="164"/>
      <c r="H11" s="164"/>
      <c r="I11" s="163"/>
      <c r="J11" s="163"/>
      <c r="K11" s="163"/>
      <c r="L11" s="163"/>
      <c r="M11" s="163"/>
      <c r="N11" s="163"/>
      <c r="O11" s="163"/>
    </row>
    <row r="12" spans="1:15" ht="17.25" customHeight="1" x14ac:dyDescent="0.2">
      <c r="A12" s="161"/>
      <c r="B12" s="164"/>
      <c r="C12" s="164"/>
      <c r="D12" s="164"/>
      <c r="E12" s="166"/>
      <c r="F12" s="166"/>
      <c r="G12" s="164"/>
      <c r="H12" s="164"/>
      <c r="I12" s="163"/>
      <c r="J12" s="163"/>
      <c r="K12" s="163"/>
      <c r="L12" s="163"/>
      <c r="M12" s="163"/>
      <c r="N12" s="163"/>
      <c r="O12" s="163"/>
    </row>
    <row r="13" spans="1:15" ht="17.25" customHeight="1" x14ac:dyDescent="0.2">
      <c r="A13" s="161"/>
      <c r="B13" s="164"/>
      <c r="C13" s="164"/>
      <c r="D13" s="164"/>
      <c r="E13" s="164"/>
      <c r="F13" s="161"/>
      <c r="G13" s="161"/>
      <c r="H13" s="164"/>
      <c r="I13" s="163"/>
      <c r="J13" s="163"/>
      <c r="K13" s="163"/>
      <c r="L13" s="163"/>
      <c r="M13" s="163"/>
      <c r="N13" s="163"/>
      <c r="O13" s="163"/>
    </row>
    <row r="14" spans="1:15" ht="17.25" customHeight="1" x14ac:dyDescent="0.2">
      <c r="A14" s="161"/>
      <c r="B14" s="164"/>
      <c r="C14" s="164"/>
      <c r="D14" s="164"/>
      <c r="E14" s="164"/>
      <c r="F14" s="161"/>
      <c r="G14" s="161"/>
      <c r="H14" s="164"/>
      <c r="I14" s="163"/>
      <c r="J14" s="163"/>
      <c r="K14" s="163"/>
      <c r="L14" s="163"/>
      <c r="M14" s="163"/>
      <c r="N14" s="163"/>
      <c r="O14" s="163"/>
    </row>
    <row r="15" spans="1:15" ht="17.25" customHeight="1" x14ac:dyDescent="0.2">
      <c r="A15" s="161"/>
      <c r="B15" s="164"/>
      <c r="C15" s="164"/>
      <c r="D15" s="164"/>
      <c r="E15" s="164"/>
      <c r="F15" s="164"/>
      <c r="G15" s="164"/>
      <c r="H15" s="164"/>
      <c r="I15" s="163"/>
      <c r="J15" s="163"/>
      <c r="K15" s="163"/>
      <c r="L15" s="163"/>
      <c r="M15" s="163"/>
      <c r="N15" s="163"/>
      <c r="O15" s="163"/>
    </row>
    <row r="16" spans="1:15" ht="30" customHeight="1" x14ac:dyDescent="0.2">
      <c r="A16" s="161"/>
      <c r="B16" s="403" t="s">
        <v>192</v>
      </c>
      <c r="C16" s="356"/>
      <c r="D16" s="356"/>
      <c r="E16" s="358"/>
      <c r="F16" s="161"/>
      <c r="G16" s="404" t="s">
        <v>193</v>
      </c>
      <c r="H16" s="357"/>
      <c r="I16" s="161"/>
      <c r="J16" s="161"/>
      <c r="K16" s="161"/>
      <c r="L16" s="161"/>
      <c r="M16" s="161"/>
      <c r="N16" s="161"/>
      <c r="O16" s="161"/>
    </row>
    <row r="17" spans="1:15" ht="14.25" customHeight="1" x14ac:dyDescent="0.2">
      <c r="A17" s="161"/>
      <c r="B17" s="396" t="s">
        <v>194</v>
      </c>
      <c r="C17" s="273"/>
      <c r="D17" s="273"/>
      <c r="E17" s="167">
        <v>7000</v>
      </c>
      <c r="F17" s="161"/>
      <c r="G17" s="405" t="s">
        <v>195</v>
      </c>
      <c r="H17" s="406"/>
      <c r="I17" s="161"/>
      <c r="J17" s="161"/>
      <c r="K17" s="168"/>
      <c r="L17" s="161"/>
      <c r="M17" s="161"/>
      <c r="N17" s="161"/>
      <c r="O17" s="161"/>
    </row>
    <row r="18" spans="1:15" ht="14.25" customHeight="1" x14ac:dyDescent="0.2">
      <c r="A18" s="161"/>
      <c r="B18" s="396" t="s">
        <v>196</v>
      </c>
      <c r="C18" s="273"/>
      <c r="D18" s="273"/>
      <c r="E18" s="169">
        <v>0.06</v>
      </c>
      <c r="F18" s="161"/>
      <c r="G18" s="399" t="s">
        <v>197</v>
      </c>
      <c r="H18" s="400"/>
      <c r="I18" s="161"/>
      <c r="J18" s="161"/>
      <c r="K18" s="168" t="s">
        <v>198</v>
      </c>
      <c r="L18" s="161"/>
      <c r="M18" s="161"/>
      <c r="N18" s="161"/>
      <c r="O18" s="161"/>
    </row>
    <row r="19" spans="1:15" ht="14.25" customHeight="1" x14ac:dyDescent="0.2">
      <c r="A19" s="161"/>
      <c r="B19" s="396" t="s">
        <v>199</v>
      </c>
      <c r="C19" s="273"/>
      <c r="D19" s="273"/>
      <c r="E19" s="170">
        <v>60</v>
      </c>
      <c r="F19" s="161"/>
      <c r="G19" s="397" t="str">
        <f>IF(ISBLANK(G18),"",IF(G18="Yes","Length of CRH (Months)","Please enter loan values"))</f>
        <v>Please enter loan values</v>
      </c>
      <c r="H19" s="398"/>
      <c r="I19" s="25"/>
      <c r="J19" s="161"/>
      <c r="K19" s="168" t="s">
        <v>197</v>
      </c>
      <c r="L19" s="161"/>
      <c r="M19" s="161"/>
      <c r="N19" s="161"/>
      <c r="O19" s="161"/>
    </row>
    <row r="20" spans="1:15" ht="14.25" customHeight="1" x14ac:dyDescent="0.2">
      <c r="A20" s="161"/>
      <c r="B20" s="396" t="str">
        <f>IF(G18="Yes","Start date of loan after CRH","Start date of loan")</f>
        <v>Start date of loan</v>
      </c>
      <c r="C20" s="273"/>
      <c r="D20" s="273"/>
      <c r="E20" s="171">
        <v>44145</v>
      </c>
      <c r="F20" s="161"/>
      <c r="G20" s="399">
        <v>6</v>
      </c>
      <c r="H20" s="400"/>
      <c r="I20" s="172"/>
      <c r="J20" s="172"/>
      <c r="K20" s="168"/>
      <c r="L20" s="161"/>
      <c r="M20" s="161"/>
      <c r="N20" s="161"/>
      <c r="O20" s="161"/>
    </row>
    <row r="21" spans="1:15" ht="14.25" customHeight="1" x14ac:dyDescent="0.2">
      <c r="A21" s="161"/>
      <c r="B21" s="396" t="s">
        <v>200</v>
      </c>
      <c r="C21" s="273"/>
      <c r="D21" s="273"/>
      <c r="E21" s="173" t="str">
        <f>IFERROR(IF(Values_Entered,Monthly_Payment,""), "")</f>
        <v/>
      </c>
      <c r="F21" s="161"/>
      <c r="G21" s="397" t="str">
        <f>IF(ISBLANK(G20),"","Start date of loan")</f>
        <v>Start date of loan</v>
      </c>
      <c r="H21" s="401"/>
      <c r="I21" s="172"/>
      <c r="J21" s="172"/>
      <c r="K21" s="161"/>
      <c r="L21" s="161"/>
      <c r="M21" s="161"/>
      <c r="N21" s="161"/>
      <c r="O21" s="161"/>
    </row>
    <row r="22" spans="1:15" ht="14.25" customHeight="1" x14ac:dyDescent="0.2">
      <c r="A22" s="161"/>
      <c r="B22" s="396" t="s">
        <v>201</v>
      </c>
      <c r="C22" s="273"/>
      <c r="D22" s="273"/>
      <c r="E22" s="174" t="str">
        <f>IFERROR(IF(Values_Entered,'Loan Calculator'!Loan_Years,""), "")</f>
        <v/>
      </c>
      <c r="F22" s="161"/>
      <c r="G22" s="410">
        <v>44277</v>
      </c>
      <c r="H22" s="400"/>
      <c r="I22" s="172"/>
      <c r="J22" s="172"/>
      <c r="K22" s="161"/>
      <c r="L22" s="161"/>
      <c r="M22" s="161"/>
      <c r="N22" s="161"/>
      <c r="O22" s="161"/>
    </row>
    <row r="23" spans="1:15" ht="14.25" customHeight="1" x14ac:dyDescent="0.2">
      <c r="A23" s="161"/>
      <c r="B23" s="396" t="s">
        <v>202</v>
      </c>
      <c r="C23" s="273"/>
      <c r="D23" s="273"/>
      <c r="E23" s="175" t="str">
        <f>IFERROR(IF(Values_Entered,'Loan Calculator'!Total_Cost-'Loan Calculator'!Loan_Amount,""), "")</f>
        <v/>
      </c>
      <c r="F23" s="161"/>
      <c r="G23" s="397" t="s">
        <v>203</v>
      </c>
      <c r="H23" s="401"/>
      <c r="I23" s="172"/>
      <c r="J23" s="172"/>
      <c r="K23" s="161"/>
      <c r="L23" s="161"/>
      <c r="M23" s="161"/>
      <c r="N23" s="161"/>
      <c r="O23" s="161"/>
    </row>
    <row r="24" spans="1:15" ht="14.25" customHeight="1" x14ac:dyDescent="0.2">
      <c r="A24" s="161"/>
      <c r="B24" s="407" t="s">
        <v>204</v>
      </c>
      <c r="C24" s="322"/>
      <c r="D24" s="322"/>
      <c r="E24" s="176" t="str">
        <f>IFERROR(IF(Values_Entered,Monthly_Payment*'Loan Calculator'!Number_of_Payments,""), "")</f>
        <v/>
      </c>
      <c r="F24" s="161"/>
      <c r="G24" s="408" t="str">
        <f>IF(ISBLANK(G20),"",G27)</f>
        <v/>
      </c>
      <c r="H24" s="400"/>
      <c r="I24" s="172"/>
      <c r="J24" s="172"/>
      <c r="K24" s="161"/>
      <c r="L24" s="161"/>
      <c r="M24" s="161"/>
      <c r="N24" s="161"/>
      <c r="O24" s="161"/>
    </row>
    <row r="25" spans="1:15" ht="14.25" customHeight="1" x14ac:dyDescent="0.2">
      <c r="A25" s="161"/>
      <c r="B25" s="409"/>
      <c r="C25" s="273"/>
      <c r="D25" s="273"/>
      <c r="E25" s="161"/>
      <c r="F25" s="161"/>
      <c r="G25" s="161"/>
      <c r="H25" s="161"/>
      <c r="I25" s="161"/>
      <c r="J25" s="161"/>
      <c r="K25" s="161"/>
      <c r="L25" s="161"/>
      <c r="M25" s="161"/>
      <c r="N25" s="161"/>
      <c r="O25" s="161"/>
    </row>
    <row r="26" spans="1:15" ht="13.5" customHeight="1" x14ac:dyDescent="0.2">
      <c r="A26" s="161"/>
      <c r="B26" s="177" t="s">
        <v>205</v>
      </c>
      <c r="C26" s="178" t="s">
        <v>206</v>
      </c>
      <c r="D26" s="178" t="s">
        <v>207</v>
      </c>
      <c r="E26" s="178" t="s">
        <v>208</v>
      </c>
      <c r="F26" s="178" t="s">
        <v>209</v>
      </c>
      <c r="G26" s="178" t="s">
        <v>210</v>
      </c>
      <c r="H26" s="179" t="s">
        <v>211</v>
      </c>
      <c r="I26" s="161"/>
      <c r="J26" s="161"/>
      <c r="K26" s="161"/>
      <c r="L26" s="161"/>
      <c r="M26" s="161"/>
      <c r="N26" s="161"/>
      <c r="O26" s="161"/>
    </row>
    <row r="27" spans="1:15" ht="13.5" customHeight="1" x14ac:dyDescent="0.2">
      <c r="A27" s="161"/>
      <c r="B27" s="180" t="str">
        <f t="shared" ref="B27:B262" si="0">IFERROR(IF(Loan_Not_Paid*Values_Entered,Payment_Number,""), "")</f>
        <v/>
      </c>
      <c r="C27" s="181" t="str">
        <f t="shared" ref="C27:C262" si="1">IFERROR(IF(Loan_Not_Paid*Values_Entered,Payment_Date,""), "")</f>
        <v/>
      </c>
      <c r="D27" s="182" t="str">
        <f t="shared" ref="D27:D262" si="2">IFERROR(IF(Loan_Not_Paid*Values_Entered,Beginning_Balance,""), "")</f>
        <v/>
      </c>
      <c r="E27" s="182" t="str">
        <f t="shared" ref="E27:E262" si="3">IFERROR(IF(Loan_Not_Paid*Values_Entered,Monthly_Payment,""), "")</f>
        <v/>
      </c>
      <c r="F27" s="182" t="str">
        <f t="shared" ref="F27:F262" si="4">IFERROR(IF(Loan_Not_Paid*Values_Entered,Principal,""), "")</f>
        <v/>
      </c>
      <c r="G27" s="182" t="str">
        <f t="shared" ref="G27:G262" si="5">IFERROR(IF(Loan_Not_Paid*Values_Entered,Interest,""), "")</f>
        <v/>
      </c>
      <c r="H27" s="183" t="str">
        <f t="shared" ref="H27:H262" si="6">IFERROR(IF(Loan_Not_Paid*Values_Entered,Ending_Balance,""), "")</f>
        <v/>
      </c>
      <c r="I27" s="161"/>
      <c r="J27" s="161"/>
      <c r="K27" s="161"/>
      <c r="L27" s="161"/>
      <c r="M27" s="161"/>
      <c r="N27" s="161"/>
      <c r="O27" s="161"/>
    </row>
    <row r="28" spans="1:15" ht="13.5" customHeight="1" x14ac:dyDescent="0.2">
      <c r="A28" s="161"/>
      <c r="B28" s="180" t="str">
        <f t="shared" si="0"/>
        <v/>
      </c>
      <c r="C28" s="181" t="str">
        <f t="shared" si="1"/>
        <v/>
      </c>
      <c r="D28" s="182" t="str">
        <f t="shared" si="2"/>
        <v/>
      </c>
      <c r="E28" s="182" t="str">
        <f t="shared" si="3"/>
        <v/>
      </c>
      <c r="F28" s="182" t="str">
        <f t="shared" si="4"/>
        <v/>
      </c>
      <c r="G28" s="182" t="str">
        <f t="shared" si="5"/>
        <v/>
      </c>
      <c r="H28" s="183" t="str">
        <f t="shared" si="6"/>
        <v/>
      </c>
      <c r="I28" s="161"/>
      <c r="J28" s="161"/>
      <c r="K28" s="161"/>
      <c r="L28" s="161"/>
      <c r="M28" s="161"/>
      <c r="N28" s="161"/>
      <c r="O28" s="161"/>
    </row>
    <row r="29" spans="1:15" ht="13.5" customHeight="1" x14ac:dyDescent="0.2">
      <c r="A29" s="161"/>
      <c r="B29" s="180" t="str">
        <f t="shared" si="0"/>
        <v/>
      </c>
      <c r="C29" s="181" t="str">
        <f t="shared" si="1"/>
        <v/>
      </c>
      <c r="D29" s="182" t="str">
        <f t="shared" si="2"/>
        <v/>
      </c>
      <c r="E29" s="182" t="str">
        <f t="shared" si="3"/>
        <v/>
      </c>
      <c r="F29" s="182" t="str">
        <f t="shared" si="4"/>
        <v/>
      </c>
      <c r="G29" s="182" t="str">
        <f t="shared" si="5"/>
        <v/>
      </c>
      <c r="H29" s="183" t="str">
        <f t="shared" si="6"/>
        <v/>
      </c>
      <c r="I29" s="161"/>
      <c r="J29" s="161"/>
      <c r="K29" s="161"/>
      <c r="L29" s="161"/>
      <c r="M29" s="161"/>
      <c r="N29" s="161"/>
      <c r="O29" s="161"/>
    </row>
    <row r="30" spans="1:15" ht="13.5" customHeight="1" x14ac:dyDescent="0.2">
      <c r="A30" s="161"/>
      <c r="B30" s="180" t="str">
        <f t="shared" si="0"/>
        <v/>
      </c>
      <c r="C30" s="181" t="str">
        <f t="shared" si="1"/>
        <v/>
      </c>
      <c r="D30" s="182" t="str">
        <f t="shared" si="2"/>
        <v/>
      </c>
      <c r="E30" s="182" t="str">
        <f t="shared" si="3"/>
        <v/>
      </c>
      <c r="F30" s="182" t="str">
        <f t="shared" si="4"/>
        <v/>
      </c>
      <c r="G30" s="182" t="str">
        <f t="shared" si="5"/>
        <v/>
      </c>
      <c r="H30" s="183" t="str">
        <f t="shared" si="6"/>
        <v/>
      </c>
      <c r="I30" s="161"/>
      <c r="J30" s="161"/>
      <c r="K30" s="161"/>
      <c r="L30" s="161"/>
      <c r="M30" s="161"/>
      <c r="N30" s="161"/>
      <c r="O30" s="161"/>
    </row>
    <row r="31" spans="1:15" ht="13.5" customHeight="1" x14ac:dyDescent="0.2">
      <c r="A31" s="161"/>
      <c r="B31" s="180" t="str">
        <f t="shared" si="0"/>
        <v/>
      </c>
      <c r="C31" s="181" t="str">
        <f t="shared" si="1"/>
        <v/>
      </c>
      <c r="D31" s="182" t="str">
        <f t="shared" si="2"/>
        <v/>
      </c>
      <c r="E31" s="182" t="str">
        <f t="shared" si="3"/>
        <v/>
      </c>
      <c r="F31" s="182" t="str">
        <f t="shared" si="4"/>
        <v/>
      </c>
      <c r="G31" s="182" t="str">
        <f t="shared" si="5"/>
        <v/>
      </c>
      <c r="H31" s="183" t="str">
        <f t="shared" si="6"/>
        <v/>
      </c>
      <c r="I31" s="161"/>
      <c r="J31" s="161"/>
      <c r="K31" s="161"/>
      <c r="L31" s="161"/>
      <c r="M31" s="161"/>
      <c r="N31" s="161"/>
      <c r="O31" s="161"/>
    </row>
    <row r="32" spans="1:15" ht="13.5" customHeight="1" x14ac:dyDescent="0.2">
      <c r="A32" s="161"/>
      <c r="B32" s="180" t="str">
        <f t="shared" si="0"/>
        <v/>
      </c>
      <c r="C32" s="181" t="str">
        <f t="shared" si="1"/>
        <v/>
      </c>
      <c r="D32" s="182" t="str">
        <f t="shared" si="2"/>
        <v/>
      </c>
      <c r="E32" s="182" t="str">
        <f t="shared" si="3"/>
        <v/>
      </c>
      <c r="F32" s="182" t="str">
        <f t="shared" si="4"/>
        <v/>
      </c>
      <c r="G32" s="182" t="str">
        <f t="shared" si="5"/>
        <v/>
      </c>
      <c r="H32" s="183" t="str">
        <f t="shared" si="6"/>
        <v/>
      </c>
      <c r="I32" s="161"/>
      <c r="J32" s="161"/>
      <c r="K32" s="161"/>
      <c r="L32" s="161"/>
      <c r="M32" s="161"/>
      <c r="N32" s="161"/>
      <c r="O32" s="161"/>
    </row>
    <row r="33" spans="1:15" ht="13.5" customHeight="1" x14ac:dyDescent="0.2">
      <c r="A33" s="161"/>
      <c r="B33" s="180" t="str">
        <f t="shared" si="0"/>
        <v/>
      </c>
      <c r="C33" s="181" t="str">
        <f t="shared" si="1"/>
        <v/>
      </c>
      <c r="D33" s="182" t="str">
        <f t="shared" si="2"/>
        <v/>
      </c>
      <c r="E33" s="182" t="str">
        <f t="shared" si="3"/>
        <v/>
      </c>
      <c r="F33" s="182" t="str">
        <f t="shared" si="4"/>
        <v/>
      </c>
      <c r="G33" s="182" t="str">
        <f t="shared" si="5"/>
        <v/>
      </c>
      <c r="H33" s="183" t="str">
        <f t="shared" si="6"/>
        <v/>
      </c>
      <c r="I33" s="161"/>
      <c r="J33" s="161"/>
      <c r="K33" s="161"/>
      <c r="L33" s="161"/>
      <c r="M33" s="161"/>
      <c r="N33" s="161"/>
      <c r="O33" s="161"/>
    </row>
    <row r="34" spans="1:15" ht="13.5" customHeight="1" x14ac:dyDescent="0.2">
      <c r="A34" s="161"/>
      <c r="B34" s="180" t="str">
        <f t="shared" si="0"/>
        <v/>
      </c>
      <c r="C34" s="181" t="str">
        <f t="shared" si="1"/>
        <v/>
      </c>
      <c r="D34" s="182" t="str">
        <f t="shared" si="2"/>
        <v/>
      </c>
      <c r="E34" s="182" t="str">
        <f t="shared" si="3"/>
        <v/>
      </c>
      <c r="F34" s="182" t="str">
        <f t="shared" si="4"/>
        <v/>
      </c>
      <c r="G34" s="182" t="str">
        <f t="shared" si="5"/>
        <v/>
      </c>
      <c r="H34" s="183" t="str">
        <f t="shared" si="6"/>
        <v/>
      </c>
      <c r="I34" s="161"/>
      <c r="J34" s="161"/>
      <c r="K34" s="161"/>
      <c r="L34" s="161"/>
      <c r="M34" s="161"/>
      <c r="N34" s="161"/>
      <c r="O34" s="161"/>
    </row>
    <row r="35" spans="1:15" ht="13.5" customHeight="1" x14ac:dyDescent="0.2">
      <c r="A35" s="161"/>
      <c r="B35" s="180" t="str">
        <f t="shared" si="0"/>
        <v/>
      </c>
      <c r="C35" s="181" t="str">
        <f t="shared" si="1"/>
        <v/>
      </c>
      <c r="D35" s="182" t="str">
        <f t="shared" si="2"/>
        <v/>
      </c>
      <c r="E35" s="182" t="str">
        <f t="shared" si="3"/>
        <v/>
      </c>
      <c r="F35" s="182" t="str">
        <f t="shared" si="4"/>
        <v/>
      </c>
      <c r="G35" s="182" t="str">
        <f t="shared" si="5"/>
        <v/>
      </c>
      <c r="H35" s="183" t="str">
        <f t="shared" si="6"/>
        <v/>
      </c>
      <c r="I35" s="161"/>
      <c r="J35" s="161"/>
      <c r="K35" s="161"/>
      <c r="L35" s="161"/>
      <c r="M35" s="161"/>
      <c r="N35" s="161"/>
      <c r="O35" s="161"/>
    </row>
    <row r="36" spans="1:15" ht="13.5" customHeight="1" x14ac:dyDescent="0.2">
      <c r="A36" s="161"/>
      <c r="B36" s="180" t="str">
        <f t="shared" si="0"/>
        <v/>
      </c>
      <c r="C36" s="181" t="str">
        <f t="shared" si="1"/>
        <v/>
      </c>
      <c r="D36" s="182" t="str">
        <f t="shared" si="2"/>
        <v/>
      </c>
      <c r="E36" s="182" t="str">
        <f t="shared" si="3"/>
        <v/>
      </c>
      <c r="F36" s="182" t="str">
        <f t="shared" si="4"/>
        <v/>
      </c>
      <c r="G36" s="182" t="str">
        <f t="shared" si="5"/>
        <v/>
      </c>
      <c r="H36" s="183" t="str">
        <f t="shared" si="6"/>
        <v/>
      </c>
      <c r="I36" s="161"/>
      <c r="J36" s="161"/>
      <c r="K36" s="161"/>
      <c r="L36" s="161"/>
      <c r="M36" s="161"/>
      <c r="N36" s="161"/>
      <c r="O36" s="161"/>
    </row>
    <row r="37" spans="1:15" ht="13.5" customHeight="1" x14ac:dyDescent="0.2">
      <c r="A37" s="161"/>
      <c r="B37" s="180" t="str">
        <f t="shared" si="0"/>
        <v/>
      </c>
      <c r="C37" s="181" t="str">
        <f t="shared" si="1"/>
        <v/>
      </c>
      <c r="D37" s="182" t="str">
        <f t="shared" si="2"/>
        <v/>
      </c>
      <c r="E37" s="182" t="str">
        <f t="shared" si="3"/>
        <v/>
      </c>
      <c r="F37" s="182" t="str">
        <f t="shared" si="4"/>
        <v/>
      </c>
      <c r="G37" s="182" t="str">
        <f t="shared" si="5"/>
        <v/>
      </c>
      <c r="H37" s="183" t="str">
        <f t="shared" si="6"/>
        <v/>
      </c>
      <c r="I37" s="161"/>
      <c r="J37" s="161"/>
      <c r="K37" s="161"/>
      <c r="L37" s="161"/>
      <c r="M37" s="161"/>
      <c r="N37" s="161"/>
      <c r="O37" s="161"/>
    </row>
    <row r="38" spans="1:15" ht="13.5" customHeight="1" x14ac:dyDescent="0.2">
      <c r="A38" s="161"/>
      <c r="B38" s="180" t="str">
        <f t="shared" si="0"/>
        <v/>
      </c>
      <c r="C38" s="181" t="str">
        <f t="shared" si="1"/>
        <v/>
      </c>
      <c r="D38" s="182" t="str">
        <f t="shared" si="2"/>
        <v/>
      </c>
      <c r="E38" s="182" t="str">
        <f t="shared" si="3"/>
        <v/>
      </c>
      <c r="F38" s="182" t="str">
        <f t="shared" si="4"/>
        <v/>
      </c>
      <c r="G38" s="182" t="str">
        <f t="shared" si="5"/>
        <v/>
      </c>
      <c r="H38" s="183" t="str">
        <f t="shared" si="6"/>
        <v/>
      </c>
      <c r="I38" s="161"/>
      <c r="J38" s="161"/>
      <c r="K38" s="161"/>
      <c r="L38" s="161"/>
      <c r="M38" s="161"/>
      <c r="N38" s="161"/>
      <c r="O38" s="161"/>
    </row>
    <row r="39" spans="1:15" ht="13.5" customHeight="1" x14ac:dyDescent="0.2">
      <c r="A39" s="161"/>
      <c r="B39" s="180" t="str">
        <f t="shared" si="0"/>
        <v/>
      </c>
      <c r="C39" s="181" t="str">
        <f t="shared" si="1"/>
        <v/>
      </c>
      <c r="D39" s="182" t="str">
        <f t="shared" si="2"/>
        <v/>
      </c>
      <c r="E39" s="182" t="str">
        <f t="shared" si="3"/>
        <v/>
      </c>
      <c r="F39" s="182" t="str">
        <f t="shared" si="4"/>
        <v/>
      </c>
      <c r="G39" s="182" t="str">
        <f t="shared" si="5"/>
        <v/>
      </c>
      <c r="H39" s="183" t="str">
        <f t="shared" si="6"/>
        <v/>
      </c>
      <c r="I39" s="161"/>
      <c r="J39" s="161"/>
      <c r="K39" s="161"/>
      <c r="L39" s="161"/>
      <c r="M39" s="161"/>
      <c r="N39" s="161"/>
      <c r="O39" s="161"/>
    </row>
    <row r="40" spans="1:15" ht="13.5" customHeight="1" x14ac:dyDescent="0.2">
      <c r="A40" s="161"/>
      <c r="B40" s="180" t="str">
        <f t="shared" si="0"/>
        <v/>
      </c>
      <c r="C40" s="181" t="str">
        <f t="shared" si="1"/>
        <v/>
      </c>
      <c r="D40" s="182" t="str">
        <f t="shared" si="2"/>
        <v/>
      </c>
      <c r="E40" s="182" t="str">
        <f t="shared" si="3"/>
        <v/>
      </c>
      <c r="F40" s="182" t="str">
        <f t="shared" si="4"/>
        <v/>
      </c>
      <c r="G40" s="182" t="str">
        <f t="shared" si="5"/>
        <v/>
      </c>
      <c r="H40" s="183" t="str">
        <f t="shared" si="6"/>
        <v/>
      </c>
      <c r="I40" s="161"/>
      <c r="J40" s="161"/>
      <c r="K40" s="161"/>
      <c r="L40" s="161"/>
      <c r="M40" s="161"/>
      <c r="N40" s="161"/>
      <c r="O40" s="161"/>
    </row>
    <row r="41" spans="1:15" ht="13.5" customHeight="1" x14ac:dyDescent="0.2">
      <c r="A41" s="161"/>
      <c r="B41" s="180" t="str">
        <f t="shared" si="0"/>
        <v/>
      </c>
      <c r="C41" s="181" t="str">
        <f t="shared" si="1"/>
        <v/>
      </c>
      <c r="D41" s="182" t="str">
        <f t="shared" si="2"/>
        <v/>
      </c>
      <c r="E41" s="182" t="str">
        <f t="shared" si="3"/>
        <v/>
      </c>
      <c r="F41" s="182" t="str">
        <f t="shared" si="4"/>
        <v/>
      </c>
      <c r="G41" s="182" t="str">
        <f t="shared" si="5"/>
        <v/>
      </c>
      <c r="H41" s="183" t="str">
        <f t="shared" si="6"/>
        <v/>
      </c>
      <c r="I41" s="161"/>
      <c r="J41" s="161"/>
      <c r="K41" s="161"/>
      <c r="L41" s="161"/>
      <c r="M41" s="161"/>
      <c r="N41" s="161"/>
      <c r="O41" s="161"/>
    </row>
    <row r="42" spans="1:15" ht="13.5" customHeight="1" x14ac:dyDescent="0.2">
      <c r="A42" s="161"/>
      <c r="B42" s="180" t="str">
        <f t="shared" si="0"/>
        <v/>
      </c>
      <c r="C42" s="181" t="str">
        <f t="shared" si="1"/>
        <v/>
      </c>
      <c r="D42" s="182" t="str">
        <f t="shared" si="2"/>
        <v/>
      </c>
      <c r="E42" s="182" t="str">
        <f t="shared" si="3"/>
        <v/>
      </c>
      <c r="F42" s="182" t="str">
        <f t="shared" si="4"/>
        <v/>
      </c>
      <c r="G42" s="182" t="str">
        <f t="shared" si="5"/>
        <v/>
      </c>
      <c r="H42" s="183" t="str">
        <f t="shared" si="6"/>
        <v/>
      </c>
      <c r="I42" s="161"/>
      <c r="J42" s="161"/>
      <c r="K42" s="161"/>
      <c r="L42" s="161"/>
      <c r="M42" s="161"/>
      <c r="N42" s="161"/>
      <c r="O42" s="161"/>
    </row>
    <row r="43" spans="1:15" ht="13.5" customHeight="1" x14ac:dyDescent="0.2">
      <c r="A43" s="161"/>
      <c r="B43" s="180" t="str">
        <f t="shared" si="0"/>
        <v/>
      </c>
      <c r="C43" s="181" t="str">
        <f t="shared" si="1"/>
        <v/>
      </c>
      <c r="D43" s="182" t="str">
        <f t="shared" si="2"/>
        <v/>
      </c>
      <c r="E43" s="182" t="str">
        <f t="shared" si="3"/>
        <v/>
      </c>
      <c r="F43" s="182" t="str">
        <f t="shared" si="4"/>
        <v/>
      </c>
      <c r="G43" s="182" t="str">
        <f t="shared" si="5"/>
        <v/>
      </c>
      <c r="H43" s="183" t="str">
        <f t="shared" si="6"/>
        <v/>
      </c>
      <c r="I43" s="161"/>
      <c r="J43" s="161"/>
      <c r="K43" s="161"/>
      <c r="L43" s="161"/>
      <c r="M43" s="161"/>
      <c r="N43" s="161"/>
      <c r="O43" s="161"/>
    </row>
    <row r="44" spans="1:15" ht="13.5" customHeight="1" x14ac:dyDescent="0.2">
      <c r="A44" s="161"/>
      <c r="B44" s="180" t="str">
        <f t="shared" si="0"/>
        <v/>
      </c>
      <c r="C44" s="181" t="str">
        <f t="shared" si="1"/>
        <v/>
      </c>
      <c r="D44" s="182" t="str">
        <f t="shared" si="2"/>
        <v/>
      </c>
      <c r="E44" s="182" t="str">
        <f t="shared" si="3"/>
        <v/>
      </c>
      <c r="F44" s="182" t="str">
        <f t="shared" si="4"/>
        <v/>
      </c>
      <c r="G44" s="182" t="str">
        <f t="shared" si="5"/>
        <v/>
      </c>
      <c r="H44" s="183" t="str">
        <f t="shared" si="6"/>
        <v/>
      </c>
      <c r="I44" s="161"/>
      <c r="J44" s="161"/>
      <c r="K44" s="161"/>
      <c r="L44" s="161"/>
      <c r="M44" s="161"/>
      <c r="N44" s="161"/>
      <c r="O44" s="161"/>
    </row>
    <row r="45" spans="1:15" ht="13.5" customHeight="1" x14ac:dyDescent="0.2">
      <c r="A45" s="161"/>
      <c r="B45" s="180" t="str">
        <f t="shared" si="0"/>
        <v/>
      </c>
      <c r="C45" s="181" t="str">
        <f t="shared" si="1"/>
        <v/>
      </c>
      <c r="D45" s="182" t="str">
        <f t="shared" si="2"/>
        <v/>
      </c>
      <c r="E45" s="182" t="str">
        <f t="shared" si="3"/>
        <v/>
      </c>
      <c r="F45" s="182" t="str">
        <f t="shared" si="4"/>
        <v/>
      </c>
      <c r="G45" s="182" t="str">
        <f t="shared" si="5"/>
        <v/>
      </c>
      <c r="H45" s="183" t="str">
        <f t="shared" si="6"/>
        <v/>
      </c>
      <c r="I45" s="161"/>
      <c r="J45" s="161"/>
      <c r="K45" s="161"/>
      <c r="L45" s="161"/>
      <c r="M45" s="161"/>
      <c r="N45" s="161"/>
      <c r="O45" s="161"/>
    </row>
    <row r="46" spans="1:15" ht="13.5" customHeight="1" x14ac:dyDescent="0.2">
      <c r="A46" s="161"/>
      <c r="B46" s="180" t="str">
        <f t="shared" si="0"/>
        <v/>
      </c>
      <c r="C46" s="181" t="str">
        <f t="shared" si="1"/>
        <v/>
      </c>
      <c r="D46" s="182" t="str">
        <f t="shared" si="2"/>
        <v/>
      </c>
      <c r="E46" s="182" t="str">
        <f t="shared" si="3"/>
        <v/>
      </c>
      <c r="F46" s="182" t="str">
        <f t="shared" si="4"/>
        <v/>
      </c>
      <c r="G46" s="182" t="str">
        <f t="shared" si="5"/>
        <v/>
      </c>
      <c r="H46" s="183" t="str">
        <f t="shared" si="6"/>
        <v/>
      </c>
      <c r="I46" s="161"/>
      <c r="J46" s="161"/>
      <c r="K46" s="161"/>
      <c r="L46" s="161"/>
      <c r="M46" s="161"/>
      <c r="N46" s="161"/>
      <c r="O46" s="161"/>
    </row>
    <row r="47" spans="1:15" ht="13.5" customHeight="1" x14ac:dyDescent="0.2">
      <c r="A47" s="161"/>
      <c r="B47" s="180" t="str">
        <f t="shared" si="0"/>
        <v/>
      </c>
      <c r="C47" s="181" t="str">
        <f t="shared" si="1"/>
        <v/>
      </c>
      <c r="D47" s="182" t="str">
        <f t="shared" si="2"/>
        <v/>
      </c>
      <c r="E47" s="182" t="str">
        <f t="shared" si="3"/>
        <v/>
      </c>
      <c r="F47" s="182" t="str">
        <f t="shared" si="4"/>
        <v/>
      </c>
      <c r="G47" s="182" t="str">
        <f t="shared" si="5"/>
        <v/>
      </c>
      <c r="H47" s="183" t="str">
        <f t="shared" si="6"/>
        <v/>
      </c>
      <c r="I47" s="161"/>
      <c r="J47" s="161"/>
      <c r="K47" s="161"/>
      <c r="L47" s="161"/>
      <c r="M47" s="161"/>
      <c r="N47" s="161"/>
      <c r="O47" s="161"/>
    </row>
    <row r="48" spans="1:15" ht="13.5" customHeight="1" x14ac:dyDescent="0.2">
      <c r="A48" s="161"/>
      <c r="B48" s="180" t="str">
        <f t="shared" si="0"/>
        <v/>
      </c>
      <c r="C48" s="181" t="str">
        <f t="shared" si="1"/>
        <v/>
      </c>
      <c r="D48" s="182" t="str">
        <f t="shared" si="2"/>
        <v/>
      </c>
      <c r="E48" s="182" t="str">
        <f t="shared" si="3"/>
        <v/>
      </c>
      <c r="F48" s="182" t="str">
        <f t="shared" si="4"/>
        <v/>
      </c>
      <c r="G48" s="182" t="str">
        <f t="shared" si="5"/>
        <v/>
      </c>
      <c r="H48" s="183" t="str">
        <f t="shared" si="6"/>
        <v/>
      </c>
      <c r="I48" s="161"/>
      <c r="J48" s="161"/>
      <c r="K48" s="161"/>
      <c r="L48" s="161"/>
      <c r="M48" s="161"/>
      <c r="N48" s="161"/>
      <c r="O48" s="161"/>
    </row>
    <row r="49" spans="1:15" ht="13.5" customHeight="1" x14ac:dyDescent="0.2">
      <c r="A49" s="161"/>
      <c r="B49" s="180" t="str">
        <f t="shared" si="0"/>
        <v/>
      </c>
      <c r="C49" s="181" t="str">
        <f t="shared" si="1"/>
        <v/>
      </c>
      <c r="D49" s="182" t="str">
        <f t="shared" si="2"/>
        <v/>
      </c>
      <c r="E49" s="182" t="str">
        <f t="shared" si="3"/>
        <v/>
      </c>
      <c r="F49" s="182" t="str">
        <f t="shared" si="4"/>
        <v/>
      </c>
      <c r="G49" s="182" t="str">
        <f t="shared" si="5"/>
        <v/>
      </c>
      <c r="H49" s="183" t="str">
        <f t="shared" si="6"/>
        <v/>
      </c>
      <c r="I49" s="161"/>
      <c r="J49" s="161"/>
      <c r="K49" s="161"/>
      <c r="L49" s="161"/>
      <c r="M49" s="161"/>
      <c r="N49" s="161"/>
      <c r="O49" s="161"/>
    </row>
    <row r="50" spans="1:15" ht="13.5" customHeight="1" x14ac:dyDescent="0.2">
      <c r="A50" s="161"/>
      <c r="B50" s="180" t="str">
        <f t="shared" si="0"/>
        <v/>
      </c>
      <c r="C50" s="181" t="str">
        <f t="shared" si="1"/>
        <v/>
      </c>
      <c r="D50" s="182" t="str">
        <f t="shared" si="2"/>
        <v/>
      </c>
      <c r="E50" s="182" t="str">
        <f t="shared" si="3"/>
        <v/>
      </c>
      <c r="F50" s="182" t="str">
        <f t="shared" si="4"/>
        <v/>
      </c>
      <c r="G50" s="182" t="str">
        <f t="shared" si="5"/>
        <v/>
      </c>
      <c r="H50" s="183" t="str">
        <f t="shared" si="6"/>
        <v/>
      </c>
      <c r="I50" s="161"/>
      <c r="J50" s="161"/>
      <c r="K50" s="161"/>
      <c r="L50" s="161"/>
      <c r="M50" s="161"/>
      <c r="N50" s="161"/>
      <c r="O50" s="161"/>
    </row>
    <row r="51" spans="1:15" ht="13.5" customHeight="1" x14ac:dyDescent="0.2">
      <c r="A51" s="161"/>
      <c r="B51" s="180" t="str">
        <f t="shared" si="0"/>
        <v/>
      </c>
      <c r="C51" s="181" t="str">
        <f t="shared" si="1"/>
        <v/>
      </c>
      <c r="D51" s="182" t="str">
        <f t="shared" si="2"/>
        <v/>
      </c>
      <c r="E51" s="182" t="str">
        <f t="shared" si="3"/>
        <v/>
      </c>
      <c r="F51" s="182" t="str">
        <f t="shared" si="4"/>
        <v/>
      </c>
      <c r="G51" s="182" t="str">
        <f t="shared" si="5"/>
        <v/>
      </c>
      <c r="H51" s="183" t="str">
        <f t="shared" si="6"/>
        <v/>
      </c>
      <c r="I51" s="161"/>
      <c r="J51" s="161"/>
      <c r="K51" s="161"/>
      <c r="L51" s="161"/>
      <c r="M51" s="161"/>
      <c r="N51" s="161"/>
      <c r="O51" s="161"/>
    </row>
    <row r="52" spans="1:15" ht="13.5" customHeight="1" x14ac:dyDescent="0.2">
      <c r="A52" s="161"/>
      <c r="B52" s="180" t="str">
        <f t="shared" si="0"/>
        <v/>
      </c>
      <c r="C52" s="181" t="str">
        <f t="shared" si="1"/>
        <v/>
      </c>
      <c r="D52" s="182" t="str">
        <f t="shared" si="2"/>
        <v/>
      </c>
      <c r="E52" s="182" t="str">
        <f t="shared" si="3"/>
        <v/>
      </c>
      <c r="F52" s="182" t="str">
        <f t="shared" si="4"/>
        <v/>
      </c>
      <c r="G52" s="182" t="str">
        <f t="shared" si="5"/>
        <v/>
      </c>
      <c r="H52" s="183" t="str">
        <f t="shared" si="6"/>
        <v/>
      </c>
      <c r="I52" s="161"/>
      <c r="J52" s="161"/>
      <c r="K52" s="161"/>
      <c r="L52" s="161"/>
      <c r="M52" s="161"/>
      <c r="N52" s="161"/>
      <c r="O52" s="161"/>
    </row>
    <row r="53" spans="1:15" ht="13.5" customHeight="1" x14ac:dyDescent="0.2">
      <c r="A53" s="161"/>
      <c r="B53" s="180" t="str">
        <f t="shared" si="0"/>
        <v/>
      </c>
      <c r="C53" s="181" t="str">
        <f t="shared" si="1"/>
        <v/>
      </c>
      <c r="D53" s="182" t="str">
        <f t="shared" si="2"/>
        <v/>
      </c>
      <c r="E53" s="182" t="str">
        <f t="shared" si="3"/>
        <v/>
      </c>
      <c r="F53" s="182" t="str">
        <f t="shared" si="4"/>
        <v/>
      </c>
      <c r="G53" s="182" t="str">
        <f t="shared" si="5"/>
        <v/>
      </c>
      <c r="H53" s="183" t="str">
        <f t="shared" si="6"/>
        <v/>
      </c>
      <c r="I53" s="161"/>
      <c r="J53" s="161"/>
      <c r="K53" s="161"/>
      <c r="L53" s="161"/>
      <c r="M53" s="161"/>
      <c r="N53" s="161"/>
      <c r="O53" s="161"/>
    </row>
    <row r="54" spans="1:15" ht="13.5" customHeight="1" x14ac:dyDescent="0.2">
      <c r="A54" s="161"/>
      <c r="B54" s="180" t="str">
        <f t="shared" si="0"/>
        <v/>
      </c>
      <c r="C54" s="181" t="str">
        <f t="shared" si="1"/>
        <v/>
      </c>
      <c r="D54" s="182" t="str">
        <f t="shared" si="2"/>
        <v/>
      </c>
      <c r="E54" s="182" t="str">
        <f t="shared" si="3"/>
        <v/>
      </c>
      <c r="F54" s="182" t="str">
        <f t="shared" si="4"/>
        <v/>
      </c>
      <c r="G54" s="182" t="str">
        <f t="shared" si="5"/>
        <v/>
      </c>
      <c r="H54" s="183" t="str">
        <f t="shared" si="6"/>
        <v/>
      </c>
      <c r="I54" s="161"/>
      <c r="J54" s="161"/>
      <c r="K54" s="161"/>
      <c r="L54" s="161"/>
      <c r="M54" s="161"/>
      <c r="N54" s="161"/>
      <c r="O54" s="161"/>
    </row>
    <row r="55" spans="1:15" ht="13.5" customHeight="1" x14ac:dyDescent="0.2">
      <c r="A55" s="161"/>
      <c r="B55" s="180" t="str">
        <f t="shared" si="0"/>
        <v/>
      </c>
      <c r="C55" s="181" t="str">
        <f t="shared" si="1"/>
        <v/>
      </c>
      <c r="D55" s="182" t="str">
        <f t="shared" si="2"/>
        <v/>
      </c>
      <c r="E55" s="182" t="str">
        <f t="shared" si="3"/>
        <v/>
      </c>
      <c r="F55" s="182" t="str">
        <f t="shared" si="4"/>
        <v/>
      </c>
      <c r="G55" s="182" t="str">
        <f t="shared" si="5"/>
        <v/>
      </c>
      <c r="H55" s="183" t="str">
        <f t="shared" si="6"/>
        <v/>
      </c>
      <c r="I55" s="161"/>
      <c r="J55" s="161"/>
      <c r="K55" s="161"/>
      <c r="L55" s="161"/>
      <c r="M55" s="161"/>
      <c r="N55" s="161"/>
      <c r="O55" s="161"/>
    </row>
    <row r="56" spans="1:15" ht="13.5" customHeight="1" x14ac:dyDescent="0.2">
      <c r="A56" s="161"/>
      <c r="B56" s="180" t="str">
        <f t="shared" si="0"/>
        <v/>
      </c>
      <c r="C56" s="181" t="str">
        <f t="shared" si="1"/>
        <v/>
      </c>
      <c r="D56" s="182" t="str">
        <f t="shared" si="2"/>
        <v/>
      </c>
      <c r="E56" s="182" t="str">
        <f t="shared" si="3"/>
        <v/>
      </c>
      <c r="F56" s="182" t="str">
        <f t="shared" si="4"/>
        <v/>
      </c>
      <c r="G56" s="182" t="str">
        <f t="shared" si="5"/>
        <v/>
      </c>
      <c r="H56" s="183" t="str">
        <f t="shared" si="6"/>
        <v/>
      </c>
      <c r="I56" s="161"/>
      <c r="J56" s="161"/>
      <c r="K56" s="161"/>
      <c r="L56" s="161"/>
      <c r="M56" s="161"/>
      <c r="N56" s="161"/>
      <c r="O56" s="161"/>
    </row>
    <row r="57" spans="1:15" ht="13.5" customHeight="1" x14ac:dyDescent="0.2">
      <c r="A57" s="161"/>
      <c r="B57" s="180" t="str">
        <f t="shared" si="0"/>
        <v/>
      </c>
      <c r="C57" s="181" t="str">
        <f t="shared" si="1"/>
        <v/>
      </c>
      <c r="D57" s="182" t="str">
        <f t="shared" si="2"/>
        <v/>
      </c>
      <c r="E57" s="182" t="str">
        <f t="shared" si="3"/>
        <v/>
      </c>
      <c r="F57" s="182" t="str">
        <f t="shared" si="4"/>
        <v/>
      </c>
      <c r="G57" s="182" t="str">
        <f t="shared" si="5"/>
        <v/>
      </c>
      <c r="H57" s="183" t="str">
        <f t="shared" si="6"/>
        <v/>
      </c>
      <c r="I57" s="161"/>
      <c r="J57" s="161"/>
      <c r="K57" s="161"/>
      <c r="L57" s="161"/>
      <c r="M57" s="161"/>
      <c r="N57" s="161"/>
      <c r="O57" s="161"/>
    </row>
    <row r="58" spans="1:15" ht="13.5" customHeight="1" x14ac:dyDescent="0.2">
      <c r="A58" s="161"/>
      <c r="B58" s="180" t="str">
        <f t="shared" si="0"/>
        <v/>
      </c>
      <c r="C58" s="181" t="str">
        <f t="shared" si="1"/>
        <v/>
      </c>
      <c r="D58" s="182" t="str">
        <f t="shared" si="2"/>
        <v/>
      </c>
      <c r="E58" s="182" t="str">
        <f t="shared" si="3"/>
        <v/>
      </c>
      <c r="F58" s="182" t="str">
        <f t="shared" si="4"/>
        <v/>
      </c>
      <c r="G58" s="182" t="str">
        <f t="shared" si="5"/>
        <v/>
      </c>
      <c r="H58" s="183" t="str">
        <f t="shared" si="6"/>
        <v/>
      </c>
      <c r="I58" s="161"/>
      <c r="J58" s="161"/>
      <c r="K58" s="161"/>
      <c r="L58" s="161"/>
      <c r="M58" s="161"/>
      <c r="N58" s="161"/>
      <c r="O58" s="161"/>
    </row>
    <row r="59" spans="1:15" ht="13.5" customHeight="1" x14ac:dyDescent="0.2">
      <c r="A59" s="161"/>
      <c r="B59" s="180" t="str">
        <f t="shared" si="0"/>
        <v/>
      </c>
      <c r="C59" s="181" t="str">
        <f t="shared" si="1"/>
        <v/>
      </c>
      <c r="D59" s="182" t="str">
        <f t="shared" si="2"/>
        <v/>
      </c>
      <c r="E59" s="182" t="str">
        <f t="shared" si="3"/>
        <v/>
      </c>
      <c r="F59" s="182" t="str">
        <f t="shared" si="4"/>
        <v/>
      </c>
      <c r="G59" s="182" t="str">
        <f t="shared" si="5"/>
        <v/>
      </c>
      <c r="H59" s="183" t="str">
        <f t="shared" si="6"/>
        <v/>
      </c>
      <c r="I59" s="161"/>
      <c r="J59" s="161"/>
      <c r="K59" s="161"/>
      <c r="L59" s="161"/>
      <c r="M59" s="161"/>
      <c r="N59" s="161"/>
      <c r="O59" s="161"/>
    </row>
    <row r="60" spans="1:15" ht="13.5" customHeight="1" x14ac:dyDescent="0.2">
      <c r="A60" s="161"/>
      <c r="B60" s="180" t="str">
        <f t="shared" si="0"/>
        <v/>
      </c>
      <c r="C60" s="181" t="str">
        <f t="shared" si="1"/>
        <v/>
      </c>
      <c r="D60" s="182" t="str">
        <f t="shared" si="2"/>
        <v/>
      </c>
      <c r="E60" s="182" t="str">
        <f t="shared" si="3"/>
        <v/>
      </c>
      <c r="F60" s="182" t="str">
        <f t="shared" si="4"/>
        <v/>
      </c>
      <c r="G60" s="182" t="str">
        <f t="shared" si="5"/>
        <v/>
      </c>
      <c r="H60" s="183" t="str">
        <f t="shared" si="6"/>
        <v/>
      </c>
      <c r="I60" s="161"/>
      <c r="J60" s="161"/>
      <c r="K60" s="161"/>
      <c r="L60" s="161"/>
      <c r="M60" s="161"/>
      <c r="N60" s="161"/>
      <c r="O60" s="161"/>
    </row>
    <row r="61" spans="1:15" ht="13.5" customHeight="1" x14ac:dyDescent="0.2">
      <c r="A61" s="161"/>
      <c r="B61" s="180" t="str">
        <f t="shared" si="0"/>
        <v/>
      </c>
      <c r="C61" s="181" t="str">
        <f t="shared" si="1"/>
        <v/>
      </c>
      <c r="D61" s="182" t="str">
        <f t="shared" si="2"/>
        <v/>
      </c>
      <c r="E61" s="182" t="str">
        <f t="shared" si="3"/>
        <v/>
      </c>
      <c r="F61" s="182" t="str">
        <f t="shared" si="4"/>
        <v/>
      </c>
      <c r="G61" s="182" t="str">
        <f t="shared" si="5"/>
        <v/>
      </c>
      <c r="H61" s="183" t="str">
        <f t="shared" si="6"/>
        <v/>
      </c>
      <c r="I61" s="161"/>
      <c r="J61" s="161"/>
      <c r="K61" s="161"/>
      <c r="L61" s="161"/>
      <c r="M61" s="161"/>
      <c r="N61" s="161"/>
      <c r="O61" s="161"/>
    </row>
    <row r="62" spans="1:15" ht="13.5" customHeight="1" x14ac:dyDescent="0.2">
      <c r="A62" s="161"/>
      <c r="B62" s="180" t="str">
        <f t="shared" si="0"/>
        <v/>
      </c>
      <c r="C62" s="181" t="str">
        <f t="shared" si="1"/>
        <v/>
      </c>
      <c r="D62" s="182" t="str">
        <f t="shared" si="2"/>
        <v/>
      </c>
      <c r="E62" s="182" t="str">
        <f t="shared" si="3"/>
        <v/>
      </c>
      <c r="F62" s="182" t="str">
        <f t="shared" si="4"/>
        <v/>
      </c>
      <c r="G62" s="182" t="str">
        <f t="shared" si="5"/>
        <v/>
      </c>
      <c r="H62" s="183" t="str">
        <f t="shared" si="6"/>
        <v/>
      </c>
      <c r="I62" s="161"/>
      <c r="J62" s="161"/>
      <c r="K62" s="161"/>
      <c r="L62" s="161"/>
      <c r="M62" s="161"/>
      <c r="N62" s="161"/>
      <c r="O62" s="161"/>
    </row>
    <row r="63" spans="1:15" ht="13.5" customHeight="1" x14ac:dyDescent="0.2">
      <c r="A63" s="161"/>
      <c r="B63" s="180" t="str">
        <f t="shared" si="0"/>
        <v/>
      </c>
      <c r="C63" s="181" t="str">
        <f t="shared" si="1"/>
        <v/>
      </c>
      <c r="D63" s="182" t="str">
        <f t="shared" si="2"/>
        <v/>
      </c>
      <c r="E63" s="182" t="str">
        <f t="shared" si="3"/>
        <v/>
      </c>
      <c r="F63" s="182" t="str">
        <f t="shared" si="4"/>
        <v/>
      </c>
      <c r="G63" s="182" t="str">
        <f t="shared" si="5"/>
        <v/>
      </c>
      <c r="H63" s="183" t="str">
        <f t="shared" si="6"/>
        <v/>
      </c>
      <c r="I63" s="161"/>
      <c r="J63" s="161"/>
      <c r="K63" s="161"/>
      <c r="L63" s="161"/>
      <c r="M63" s="161"/>
      <c r="N63" s="161"/>
      <c r="O63" s="161"/>
    </row>
    <row r="64" spans="1:15" ht="13.5" customHeight="1" x14ac:dyDescent="0.2">
      <c r="A64" s="161"/>
      <c r="B64" s="180" t="str">
        <f t="shared" si="0"/>
        <v/>
      </c>
      <c r="C64" s="181" t="str">
        <f t="shared" si="1"/>
        <v/>
      </c>
      <c r="D64" s="182" t="str">
        <f t="shared" si="2"/>
        <v/>
      </c>
      <c r="E64" s="182" t="str">
        <f t="shared" si="3"/>
        <v/>
      </c>
      <c r="F64" s="182" t="str">
        <f t="shared" si="4"/>
        <v/>
      </c>
      <c r="G64" s="182" t="str">
        <f t="shared" si="5"/>
        <v/>
      </c>
      <c r="H64" s="183" t="str">
        <f t="shared" si="6"/>
        <v/>
      </c>
      <c r="I64" s="161"/>
      <c r="J64" s="161"/>
      <c r="K64" s="161"/>
      <c r="L64" s="161"/>
      <c r="M64" s="161"/>
      <c r="N64" s="161"/>
      <c r="O64" s="161"/>
    </row>
    <row r="65" spans="1:15" ht="13.5" customHeight="1" x14ac:dyDescent="0.2">
      <c r="A65" s="161"/>
      <c r="B65" s="180" t="str">
        <f t="shared" si="0"/>
        <v/>
      </c>
      <c r="C65" s="181" t="str">
        <f t="shared" si="1"/>
        <v/>
      </c>
      <c r="D65" s="182" t="str">
        <f t="shared" si="2"/>
        <v/>
      </c>
      <c r="E65" s="182" t="str">
        <f t="shared" si="3"/>
        <v/>
      </c>
      <c r="F65" s="182" t="str">
        <f t="shared" si="4"/>
        <v/>
      </c>
      <c r="G65" s="182" t="str">
        <f t="shared" si="5"/>
        <v/>
      </c>
      <c r="H65" s="183" t="str">
        <f t="shared" si="6"/>
        <v/>
      </c>
      <c r="I65" s="161"/>
      <c r="J65" s="161"/>
      <c r="K65" s="161"/>
      <c r="L65" s="161"/>
      <c r="M65" s="161"/>
      <c r="N65" s="161"/>
      <c r="O65" s="161"/>
    </row>
    <row r="66" spans="1:15" ht="13.5" customHeight="1" x14ac:dyDescent="0.2">
      <c r="A66" s="161"/>
      <c r="B66" s="180" t="str">
        <f t="shared" si="0"/>
        <v/>
      </c>
      <c r="C66" s="181" t="str">
        <f t="shared" si="1"/>
        <v/>
      </c>
      <c r="D66" s="182" t="str">
        <f t="shared" si="2"/>
        <v/>
      </c>
      <c r="E66" s="182" t="str">
        <f t="shared" si="3"/>
        <v/>
      </c>
      <c r="F66" s="182" t="str">
        <f t="shared" si="4"/>
        <v/>
      </c>
      <c r="G66" s="182" t="str">
        <f t="shared" si="5"/>
        <v/>
      </c>
      <c r="H66" s="183" t="str">
        <f t="shared" si="6"/>
        <v/>
      </c>
      <c r="I66" s="161"/>
      <c r="J66" s="161"/>
      <c r="K66" s="161"/>
      <c r="L66" s="161"/>
      <c r="M66" s="161"/>
      <c r="N66" s="161"/>
      <c r="O66" s="161"/>
    </row>
    <row r="67" spans="1:15" ht="13.5" customHeight="1" x14ac:dyDescent="0.2">
      <c r="A67" s="161"/>
      <c r="B67" s="180" t="str">
        <f t="shared" si="0"/>
        <v/>
      </c>
      <c r="C67" s="181" t="str">
        <f t="shared" si="1"/>
        <v/>
      </c>
      <c r="D67" s="182" t="str">
        <f t="shared" si="2"/>
        <v/>
      </c>
      <c r="E67" s="182" t="str">
        <f t="shared" si="3"/>
        <v/>
      </c>
      <c r="F67" s="182" t="str">
        <f t="shared" si="4"/>
        <v/>
      </c>
      <c r="G67" s="182" t="str">
        <f t="shared" si="5"/>
        <v/>
      </c>
      <c r="H67" s="183" t="str">
        <f t="shared" si="6"/>
        <v/>
      </c>
      <c r="I67" s="161"/>
      <c r="J67" s="161"/>
      <c r="K67" s="161"/>
      <c r="L67" s="161"/>
      <c r="M67" s="161"/>
      <c r="N67" s="161"/>
      <c r="O67" s="161"/>
    </row>
    <row r="68" spans="1:15" ht="13.5" customHeight="1" x14ac:dyDescent="0.2">
      <c r="A68" s="161"/>
      <c r="B68" s="180" t="str">
        <f t="shared" si="0"/>
        <v/>
      </c>
      <c r="C68" s="181" t="str">
        <f t="shared" si="1"/>
        <v/>
      </c>
      <c r="D68" s="182" t="str">
        <f t="shared" si="2"/>
        <v/>
      </c>
      <c r="E68" s="182" t="str">
        <f t="shared" si="3"/>
        <v/>
      </c>
      <c r="F68" s="182" t="str">
        <f t="shared" si="4"/>
        <v/>
      </c>
      <c r="G68" s="182" t="str">
        <f t="shared" si="5"/>
        <v/>
      </c>
      <c r="H68" s="183" t="str">
        <f t="shared" si="6"/>
        <v/>
      </c>
      <c r="I68" s="161"/>
      <c r="J68" s="161"/>
      <c r="K68" s="161"/>
      <c r="L68" s="161"/>
      <c r="M68" s="161"/>
      <c r="N68" s="161"/>
      <c r="O68" s="161"/>
    </row>
    <row r="69" spans="1:15" ht="13.5" customHeight="1" x14ac:dyDescent="0.2">
      <c r="A69" s="161"/>
      <c r="B69" s="180" t="str">
        <f t="shared" si="0"/>
        <v/>
      </c>
      <c r="C69" s="181" t="str">
        <f t="shared" si="1"/>
        <v/>
      </c>
      <c r="D69" s="182" t="str">
        <f t="shared" si="2"/>
        <v/>
      </c>
      <c r="E69" s="182" t="str">
        <f t="shared" si="3"/>
        <v/>
      </c>
      <c r="F69" s="182" t="str">
        <f t="shared" si="4"/>
        <v/>
      </c>
      <c r="G69" s="182" t="str">
        <f t="shared" si="5"/>
        <v/>
      </c>
      <c r="H69" s="183" t="str">
        <f t="shared" si="6"/>
        <v/>
      </c>
      <c r="I69" s="161"/>
      <c r="J69" s="161"/>
      <c r="K69" s="161"/>
      <c r="L69" s="161"/>
      <c r="M69" s="161"/>
      <c r="N69" s="161"/>
      <c r="O69" s="161"/>
    </row>
    <row r="70" spans="1:15" ht="13.5" customHeight="1" x14ac:dyDescent="0.2">
      <c r="A70" s="161"/>
      <c r="B70" s="180" t="str">
        <f t="shared" si="0"/>
        <v/>
      </c>
      <c r="C70" s="181" t="str">
        <f t="shared" si="1"/>
        <v/>
      </c>
      <c r="D70" s="182" t="str">
        <f t="shared" si="2"/>
        <v/>
      </c>
      <c r="E70" s="182" t="str">
        <f t="shared" si="3"/>
        <v/>
      </c>
      <c r="F70" s="182" t="str">
        <f t="shared" si="4"/>
        <v/>
      </c>
      <c r="G70" s="182" t="str">
        <f t="shared" si="5"/>
        <v/>
      </c>
      <c r="H70" s="183" t="str">
        <f t="shared" si="6"/>
        <v/>
      </c>
      <c r="I70" s="161"/>
      <c r="J70" s="161"/>
      <c r="K70" s="161"/>
      <c r="L70" s="161"/>
      <c r="M70" s="161"/>
      <c r="N70" s="161"/>
      <c r="O70" s="161"/>
    </row>
    <row r="71" spans="1:15" ht="13.5" customHeight="1" x14ac:dyDescent="0.2">
      <c r="A71" s="161"/>
      <c r="B71" s="180" t="str">
        <f t="shared" si="0"/>
        <v/>
      </c>
      <c r="C71" s="181" t="str">
        <f t="shared" si="1"/>
        <v/>
      </c>
      <c r="D71" s="182" t="str">
        <f t="shared" si="2"/>
        <v/>
      </c>
      <c r="E71" s="182" t="str">
        <f t="shared" si="3"/>
        <v/>
      </c>
      <c r="F71" s="182" t="str">
        <f t="shared" si="4"/>
        <v/>
      </c>
      <c r="G71" s="182" t="str">
        <f t="shared" si="5"/>
        <v/>
      </c>
      <c r="H71" s="183" t="str">
        <f t="shared" si="6"/>
        <v/>
      </c>
      <c r="I71" s="161"/>
      <c r="J71" s="161"/>
      <c r="K71" s="161"/>
      <c r="L71" s="161"/>
      <c r="M71" s="161"/>
      <c r="N71" s="161"/>
      <c r="O71" s="161"/>
    </row>
    <row r="72" spans="1:15" ht="13.5" customHeight="1" x14ac:dyDescent="0.2">
      <c r="A72" s="161"/>
      <c r="B72" s="180" t="str">
        <f t="shared" si="0"/>
        <v/>
      </c>
      <c r="C72" s="181" t="str">
        <f t="shared" si="1"/>
        <v/>
      </c>
      <c r="D72" s="182" t="str">
        <f t="shared" si="2"/>
        <v/>
      </c>
      <c r="E72" s="182" t="str">
        <f t="shared" si="3"/>
        <v/>
      </c>
      <c r="F72" s="182" t="str">
        <f t="shared" si="4"/>
        <v/>
      </c>
      <c r="G72" s="182" t="str">
        <f t="shared" si="5"/>
        <v/>
      </c>
      <c r="H72" s="183" t="str">
        <f t="shared" si="6"/>
        <v/>
      </c>
      <c r="I72" s="161"/>
      <c r="J72" s="161"/>
      <c r="K72" s="161"/>
      <c r="L72" s="161"/>
      <c r="M72" s="161"/>
      <c r="N72" s="161"/>
      <c r="O72" s="161"/>
    </row>
    <row r="73" spans="1:15" ht="13.5" customHeight="1" x14ac:dyDescent="0.2">
      <c r="A73" s="161"/>
      <c r="B73" s="180" t="str">
        <f t="shared" si="0"/>
        <v/>
      </c>
      <c r="C73" s="181" t="str">
        <f t="shared" si="1"/>
        <v/>
      </c>
      <c r="D73" s="182" t="str">
        <f t="shared" si="2"/>
        <v/>
      </c>
      <c r="E73" s="182" t="str">
        <f t="shared" si="3"/>
        <v/>
      </c>
      <c r="F73" s="182" t="str">
        <f t="shared" si="4"/>
        <v/>
      </c>
      <c r="G73" s="182" t="str">
        <f t="shared" si="5"/>
        <v/>
      </c>
      <c r="H73" s="183" t="str">
        <f t="shared" si="6"/>
        <v/>
      </c>
      <c r="I73" s="161"/>
      <c r="J73" s="161"/>
      <c r="K73" s="161"/>
      <c r="L73" s="161"/>
      <c r="M73" s="161"/>
      <c r="N73" s="161"/>
      <c r="O73" s="161"/>
    </row>
    <row r="74" spans="1:15" ht="13.5" customHeight="1" x14ac:dyDescent="0.2">
      <c r="A74" s="161"/>
      <c r="B74" s="180" t="str">
        <f t="shared" si="0"/>
        <v/>
      </c>
      <c r="C74" s="181" t="str">
        <f t="shared" si="1"/>
        <v/>
      </c>
      <c r="D74" s="182" t="str">
        <f t="shared" si="2"/>
        <v/>
      </c>
      <c r="E74" s="182" t="str">
        <f t="shared" si="3"/>
        <v/>
      </c>
      <c r="F74" s="182" t="str">
        <f t="shared" si="4"/>
        <v/>
      </c>
      <c r="G74" s="182" t="str">
        <f t="shared" si="5"/>
        <v/>
      </c>
      <c r="H74" s="183" t="str">
        <f t="shared" si="6"/>
        <v/>
      </c>
      <c r="I74" s="161"/>
      <c r="J74" s="161"/>
      <c r="K74" s="161"/>
      <c r="L74" s="161"/>
      <c r="M74" s="161"/>
      <c r="N74" s="161"/>
      <c r="O74" s="161"/>
    </row>
    <row r="75" spans="1:15" ht="13.5" customHeight="1" x14ac:dyDescent="0.2">
      <c r="A75" s="161"/>
      <c r="B75" s="180" t="str">
        <f t="shared" si="0"/>
        <v/>
      </c>
      <c r="C75" s="181" t="str">
        <f t="shared" si="1"/>
        <v/>
      </c>
      <c r="D75" s="182" t="str">
        <f t="shared" si="2"/>
        <v/>
      </c>
      <c r="E75" s="182" t="str">
        <f t="shared" si="3"/>
        <v/>
      </c>
      <c r="F75" s="182" t="str">
        <f t="shared" si="4"/>
        <v/>
      </c>
      <c r="G75" s="182" t="str">
        <f t="shared" si="5"/>
        <v/>
      </c>
      <c r="H75" s="183" t="str">
        <f t="shared" si="6"/>
        <v/>
      </c>
      <c r="I75" s="161"/>
      <c r="J75" s="161"/>
      <c r="K75" s="161"/>
      <c r="L75" s="161"/>
      <c r="M75" s="161"/>
      <c r="N75" s="161"/>
      <c r="O75" s="161"/>
    </row>
    <row r="76" spans="1:15" ht="13.5" customHeight="1" x14ac:dyDescent="0.2">
      <c r="A76" s="161"/>
      <c r="B76" s="180" t="str">
        <f t="shared" si="0"/>
        <v/>
      </c>
      <c r="C76" s="181" t="str">
        <f t="shared" si="1"/>
        <v/>
      </c>
      <c r="D76" s="182" t="str">
        <f t="shared" si="2"/>
        <v/>
      </c>
      <c r="E76" s="182" t="str">
        <f t="shared" si="3"/>
        <v/>
      </c>
      <c r="F76" s="182" t="str">
        <f t="shared" si="4"/>
        <v/>
      </c>
      <c r="G76" s="182" t="str">
        <f t="shared" si="5"/>
        <v/>
      </c>
      <c r="H76" s="183" t="str">
        <f t="shared" si="6"/>
        <v/>
      </c>
      <c r="I76" s="161"/>
      <c r="J76" s="161"/>
      <c r="K76" s="161"/>
      <c r="L76" s="161"/>
      <c r="M76" s="161"/>
      <c r="N76" s="161"/>
      <c r="O76" s="161"/>
    </row>
    <row r="77" spans="1:15" ht="13.5" customHeight="1" x14ac:dyDescent="0.2">
      <c r="A77" s="161"/>
      <c r="B77" s="180" t="str">
        <f t="shared" si="0"/>
        <v/>
      </c>
      <c r="C77" s="181" t="str">
        <f t="shared" si="1"/>
        <v/>
      </c>
      <c r="D77" s="182" t="str">
        <f t="shared" si="2"/>
        <v/>
      </c>
      <c r="E77" s="182" t="str">
        <f t="shared" si="3"/>
        <v/>
      </c>
      <c r="F77" s="182" t="str">
        <f t="shared" si="4"/>
        <v/>
      </c>
      <c r="G77" s="182" t="str">
        <f t="shared" si="5"/>
        <v/>
      </c>
      <c r="H77" s="183" t="str">
        <f t="shared" si="6"/>
        <v/>
      </c>
      <c r="I77" s="161"/>
      <c r="J77" s="161"/>
      <c r="K77" s="161"/>
      <c r="L77" s="161"/>
      <c r="M77" s="161"/>
      <c r="N77" s="161"/>
      <c r="O77" s="161"/>
    </row>
    <row r="78" spans="1:15" ht="13.5" customHeight="1" x14ac:dyDescent="0.2">
      <c r="A78" s="161"/>
      <c r="B78" s="180" t="str">
        <f t="shared" si="0"/>
        <v/>
      </c>
      <c r="C78" s="181" t="str">
        <f t="shared" si="1"/>
        <v/>
      </c>
      <c r="D78" s="182" t="str">
        <f t="shared" si="2"/>
        <v/>
      </c>
      <c r="E78" s="182" t="str">
        <f t="shared" si="3"/>
        <v/>
      </c>
      <c r="F78" s="182" t="str">
        <f t="shared" si="4"/>
        <v/>
      </c>
      <c r="G78" s="182" t="str">
        <f t="shared" si="5"/>
        <v/>
      </c>
      <c r="H78" s="183" t="str">
        <f t="shared" si="6"/>
        <v/>
      </c>
      <c r="I78" s="161"/>
      <c r="J78" s="161"/>
      <c r="K78" s="161"/>
      <c r="L78" s="161"/>
      <c r="M78" s="161"/>
      <c r="N78" s="161"/>
      <c r="O78" s="161"/>
    </row>
    <row r="79" spans="1:15" ht="13.5" customHeight="1" x14ac:dyDescent="0.2">
      <c r="A79" s="161"/>
      <c r="B79" s="180" t="str">
        <f t="shared" si="0"/>
        <v/>
      </c>
      <c r="C79" s="181" t="str">
        <f t="shared" si="1"/>
        <v/>
      </c>
      <c r="D79" s="182" t="str">
        <f t="shared" si="2"/>
        <v/>
      </c>
      <c r="E79" s="182" t="str">
        <f t="shared" si="3"/>
        <v/>
      </c>
      <c r="F79" s="182" t="str">
        <f t="shared" si="4"/>
        <v/>
      </c>
      <c r="G79" s="182" t="str">
        <f t="shared" si="5"/>
        <v/>
      </c>
      <c r="H79" s="183" t="str">
        <f t="shared" si="6"/>
        <v/>
      </c>
      <c r="I79" s="161"/>
      <c r="J79" s="161"/>
      <c r="K79" s="161"/>
      <c r="L79" s="161"/>
      <c r="M79" s="161"/>
      <c r="N79" s="161"/>
      <c r="O79" s="161"/>
    </row>
    <row r="80" spans="1:15" ht="13.5" customHeight="1" x14ac:dyDescent="0.2">
      <c r="A80" s="161"/>
      <c r="B80" s="180" t="str">
        <f t="shared" si="0"/>
        <v/>
      </c>
      <c r="C80" s="181" t="str">
        <f t="shared" si="1"/>
        <v/>
      </c>
      <c r="D80" s="182" t="str">
        <f t="shared" si="2"/>
        <v/>
      </c>
      <c r="E80" s="182" t="str">
        <f t="shared" si="3"/>
        <v/>
      </c>
      <c r="F80" s="182" t="str">
        <f t="shared" si="4"/>
        <v/>
      </c>
      <c r="G80" s="182" t="str">
        <f t="shared" si="5"/>
        <v/>
      </c>
      <c r="H80" s="183" t="str">
        <f t="shared" si="6"/>
        <v/>
      </c>
      <c r="I80" s="161"/>
      <c r="J80" s="161"/>
      <c r="K80" s="161"/>
      <c r="L80" s="161"/>
      <c r="M80" s="161"/>
      <c r="N80" s="161"/>
      <c r="O80" s="161"/>
    </row>
    <row r="81" spans="1:15" ht="13.5" customHeight="1" x14ac:dyDescent="0.2">
      <c r="A81" s="161"/>
      <c r="B81" s="180" t="str">
        <f t="shared" si="0"/>
        <v/>
      </c>
      <c r="C81" s="181" t="str">
        <f t="shared" si="1"/>
        <v/>
      </c>
      <c r="D81" s="182" t="str">
        <f t="shared" si="2"/>
        <v/>
      </c>
      <c r="E81" s="182" t="str">
        <f t="shared" si="3"/>
        <v/>
      </c>
      <c r="F81" s="182" t="str">
        <f t="shared" si="4"/>
        <v/>
      </c>
      <c r="G81" s="182" t="str">
        <f t="shared" si="5"/>
        <v/>
      </c>
      <c r="H81" s="183" t="str">
        <f t="shared" si="6"/>
        <v/>
      </c>
      <c r="I81" s="161"/>
      <c r="J81" s="161"/>
      <c r="K81" s="161"/>
      <c r="L81" s="161"/>
      <c r="M81" s="161"/>
      <c r="N81" s="161"/>
      <c r="O81" s="161"/>
    </row>
    <row r="82" spans="1:15" ht="13.5" customHeight="1" x14ac:dyDescent="0.2">
      <c r="A82" s="161"/>
      <c r="B82" s="180" t="str">
        <f t="shared" si="0"/>
        <v/>
      </c>
      <c r="C82" s="181" t="str">
        <f t="shared" si="1"/>
        <v/>
      </c>
      <c r="D82" s="182" t="str">
        <f t="shared" si="2"/>
        <v/>
      </c>
      <c r="E82" s="182" t="str">
        <f t="shared" si="3"/>
        <v/>
      </c>
      <c r="F82" s="182" t="str">
        <f t="shared" si="4"/>
        <v/>
      </c>
      <c r="G82" s="182" t="str">
        <f t="shared" si="5"/>
        <v/>
      </c>
      <c r="H82" s="183" t="str">
        <f t="shared" si="6"/>
        <v/>
      </c>
      <c r="I82" s="161"/>
      <c r="J82" s="161"/>
      <c r="K82" s="161"/>
      <c r="L82" s="161"/>
      <c r="M82" s="161"/>
      <c r="N82" s="161"/>
      <c r="O82" s="161"/>
    </row>
    <row r="83" spans="1:15" ht="13.5" customHeight="1" x14ac:dyDescent="0.2">
      <c r="A83" s="161"/>
      <c r="B83" s="180" t="str">
        <f t="shared" si="0"/>
        <v/>
      </c>
      <c r="C83" s="181" t="str">
        <f t="shared" si="1"/>
        <v/>
      </c>
      <c r="D83" s="182" t="str">
        <f t="shared" si="2"/>
        <v/>
      </c>
      <c r="E83" s="182" t="str">
        <f t="shared" si="3"/>
        <v/>
      </c>
      <c r="F83" s="182" t="str">
        <f t="shared" si="4"/>
        <v/>
      </c>
      <c r="G83" s="182" t="str">
        <f t="shared" si="5"/>
        <v/>
      </c>
      <c r="H83" s="183" t="str">
        <f t="shared" si="6"/>
        <v/>
      </c>
      <c r="I83" s="161"/>
      <c r="J83" s="161"/>
      <c r="K83" s="161"/>
      <c r="L83" s="161"/>
      <c r="M83" s="161"/>
      <c r="N83" s="161"/>
      <c r="O83" s="161"/>
    </row>
    <row r="84" spans="1:15" ht="13.5" customHeight="1" x14ac:dyDescent="0.2">
      <c r="A84" s="161"/>
      <c r="B84" s="180" t="str">
        <f t="shared" si="0"/>
        <v/>
      </c>
      <c r="C84" s="181" t="str">
        <f t="shared" si="1"/>
        <v/>
      </c>
      <c r="D84" s="182" t="str">
        <f t="shared" si="2"/>
        <v/>
      </c>
      <c r="E84" s="182" t="str">
        <f t="shared" si="3"/>
        <v/>
      </c>
      <c r="F84" s="182" t="str">
        <f t="shared" si="4"/>
        <v/>
      </c>
      <c r="G84" s="182" t="str">
        <f t="shared" si="5"/>
        <v/>
      </c>
      <c r="H84" s="183" t="str">
        <f t="shared" si="6"/>
        <v/>
      </c>
      <c r="I84" s="161"/>
      <c r="J84" s="161"/>
      <c r="K84" s="161"/>
      <c r="L84" s="161"/>
      <c r="M84" s="161"/>
      <c r="N84" s="161"/>
      <c r="O84" s="161"/>
    </row>
    <row r="85" spans="1:15" ht="13.5" customHeight="1" x14ac:dyDescent="0.2">
      <c r="A85" s="161"/>
      <c r="B85" s="180" t="str">
        <f t="shared" si="0"/>
        <v/>
      </c>
      <c r="C85" s="181" t="str">
        <f t="shared" si="1"/>
        <v/>
      </c>
      <c r="D85" s="182" t="str">
        <f t="shared" si="2"/>
        <v/>
      </c>
      <c r="E85" s="182" t="str">
        <f t="shared" si="3"/>
        <v/>
      </c>
      <c r="F85" s="182" t="str">
        <f t="shared" si="4"/>
        <v/>
      </c>
      <c r="G85" s="182" t="str">
        <f t="shared" si="5"/>
        <v/>
      </c>
      <c r="H85" s="183" t="str">
        <f t="shared" si="6"/>
        <v/>
      </c>
      <c r="I85" s="161"/>
      <c r="J85" s="161"/>
      <c r="K85" s="161"/>
      <c r="L85" s="161"/>
      <c r="M85" s="161"/>
      <c r="N85" s="161"/>
      <c r="O85" s="161"/>
    </row>
    <row r="86" spans="1:15" ht="13.5" customHeight="1" x14ac:dyDescent="0.2">
      <c r="A86" s="161"/>
      <c r="B86" s="184" t="str">
        <f t="shared" si="0"/>
        <v/>
      </c>
      <c r="C86" s="185" t="str">
        <f t="shared" si="1"/>
        <v/>
      </c>
      <c r="D86" s="186" t="str">
        <f t="shared" si="2"/>
        <v/>
      </c>
      <c r="E86" s="186" t="str">
        <f t="shared" si="3"/>
        <v/>
      </c>
      <c r="F86" s="186" t="str">
        <f t="shared" si="4"/>
        <v/>
      </c>
      <c r="G86" s="186" t="str">
        <f t="shared" si="5"/>
        <v/>
      </c>
      <c r="H86" s="187" t="str">
        <f t="shared" si="6"/>
        <v/>
      </c>
      <c r="I86" s="161"/>
      <c r="J86" s="161"/>
      <c r="K86" s="161"/>
      <c r="L86" s="161"/>
      <c r="M86" s="161"/>
      <c r="N86" s="161"/>
      <c r="O86" s="161"/>
    </row>
    <row r="87" spans="1:15" ht="13.5" customHeight="1" x14ac:dyDescent="0.2">
      <c r="A87" s="161"/>
      <c r="B87" s="188" t="str">
        <f t="shared" si="0"/>
        <v/>
      </c>
      <c r="C87" s="189" t="str">
        <f t="shared" si="1"/>
        <v/>
      </c>
      <c r="D87" s="190" t="str">
        <f t="shared" si="2"/>
        <v/>
      </c>
      <c r="E87" s="190" t="str">
        <f t="shared" si="3"/>
        <v/>
      </c>
      <c r="F87" s="190" t="str">
        <f t="shared" si="4"/>
        <v/>
      </c>
      <c r="G87" s="190" t="str">
        <f t="shared" si="5"/>
        <v/>
      </c>
      <c r="H87" s="190" t="str">
        <f t="shared" si="6"/>
        <v/>
      </c>
      <c r="I87" s="161"/>
      <c r="J87" s="161"/>
      <c r="K87" s="161"/>
      <c r="L87" s="161"/>
      <c r="M87" s="161"/>
      <c r="N87" s="161"/>
      <c r="O87" s="161"/>
    </row>
    <row r="88" spans="1:15" ht="13.5" customHeight="1" x14ac:dyDescent="0.2">
      <c r="A88" s="161"/>
      <c r="B88" s="188" t="str">
        <f t="shared" si="0"/>
        <v/>
      </c>
      <c r="C88" s="189" t="str">
        <f t="shared" si="1"/>
        <v/>
      </c>
      <c r="D88" s="190" t="str">
        <f t="shared" si="2"/>
        <v/>
      </c>
      <c r="E88" s="190" t="str">
        <f t="shared" si="3"/>
        <v/>
      </c>
      <c r="F88" s="190" t="str">
        <f t="shared" si="4"/>
        <v/>
      </c>
      <c r="G88" s="190" t="str">
        <f t="shared" si="5"/>
        <v/>
      </c>
      <c r="H88" s="190" t="str">
        <f t="shared" si="6"/>
        <v/>
      </c>
      <c r="I88" s="161"/>
      <c r="J88" s="161"/>
      <c r="K88" s="161"/>
      <c r="L88" s="161"/>
      <c r="M88" s="161"/>
      <c r="N88" s="161"/>
      <c r="O88" s="161"/>
    </row>
    <row r="89" spans="1:15" ht="13.5" customHeight="1" x14ac:dyDescent="0.2">
      <c r="A89" s="161"/>
      <c r="B89" s="188" t="str">
        <f t="shared" si="0"/>
        <v/>
      </c>
      <c r="C89" s="189" t="str">
        <f t="shared" si="1"/>
        <v/>
      </c>
      <c r="D89" s="190" t="str">
        <f t="shared" si="2"/>
        <v/>
      </c>
      <c r="E89" s="190" t="str">
        <f t="shared" si="3"/>
        <v/>
      </c>
      <c r="F89" s="190" t="str">
        <f t="shared" si="4"/>
        <v/>
      </c>
      <c r="G89" s="190" t="str">
        <f t="shared" si="5"/>
        <v/>
      </c>
      <c r="H89" s="190" t="str">
        <f t="shared" si="6"/>
        <v/>
      </c>
      <c r="I89" s="161"/>
      <c r="J89" s="161"/>
      <c r="K89" s="161"/>
      <c r="L89" s="161"/>
      <c r="M89" s="161"/>
      <c r="N89" s="161"/>
      <c r="O89" s="161"/>
    </row>
    <row r="90" spans="1:15" ht="13.5" customHeight="1" x14ac:dyDescent="0.2">
      <c r="A90" s="161"/>
      <c r="B90" s="188" t="str">
        <f t="shared" si="0"/>
        <v/>
      </c>
      <c r="C90" s="189" t="str">
        <f t="shared" si="1"/>
        <v/>
      </c>
      <c r="D90" s="190" t="str">
        <f t="shared" si="2"/>
        <v/>
      </c>
      <c r="E90" s="190" t="str">
        <f t="shared" si="3"/>
        <v/>
      </c>
      <c r="F90" s="190" t="str">
        <f t="shared" si="4"/>
        <v/>
      </c>
      <c r="G90" s="190" t="str">
        <f t="shared" si="5"/>
        <v/>
      </c>
      <c r="H90" s="190" t="str">
        <f t="shared" si="6"/>
        <v/>
      </c>
      <c r="I90" s="161"/>
      <c r="J90" s="161"/>
      <c r="K90" s="161"/>
      <c r="L90" s="161"/>
      <c r="M90" s="161"/>
      <c r="N90" s="161"/>
      <c r="O90" s="161"/>
    </row>
    <row r="91" spans="1:15" ht="13.5" customHeight="1" x14ac:dyDescent="0.2">
      <c r="A91" s="161"/>
      <c r="B91" s="188" t="str">
        <f t="shared" si="0"/>
        <v/>
      </c>
      <c r="C91" s="189" t="str">
        <f t="shared" si="1"/>
        <v/>
      </c>
      <c r="D91" s="190" t="str">
        <f t="shared" si="2"/>
        <v/>
      </c>
      <c r="E91" s="190" t="str">
        <f t="shared" si="3"/>
        <v/>
      </c>
      <c r="F91" s="190" t="str">
        <f t="shared" si="4"/>
        <v/>
      </c>
      <c r="G91" s="190" t="str">
        <f t="shared" si="5"/>
        <v/>
      </c>
      <c r="H91" s="190" t="str">
        <f t="shared" si="6"/>
        <v/>
      </c>
      <c r="I91" s="161"/>
      <c r="J91" s="161"/>
      <c r="K91" s="161"/>
      <c r="L91" s="161"/>
      <c r="M91" s="161"/>
      <c r="N91" s="161"/>
      <c r="O91" s="161"/>
    </row>
    <row r="92" spans="1:15" ht="13.5" customHeight="1" x14ac:dyDescent="0.2">
      <c r="A92" s="161"/>
      <c r="B92" s="188" t="str">
        <f t="shared" si="0"/>
        <v/>
      </c>
      <c r="C92" s="189" t="str">
        <f t="shared" si="1"/>
        <v/>
      </c>
      <c r="D92" s="190" t="str">
        <f t="shared" si="2"/>
        <v/>
      </c>
      <c r="E92" s="190" t="str">
        <f t="shared" si="3"/>
        <v/>
      </c>
      <c r="F92" s="190" t="str">
        <f t="shared" si="4"/>
        <v/>
      </c>
      <c r="G92" s="190" t="str">
        <f t="shared" si="5"/>
        <v/>
      </c>
      <c r="H92" s="190" t="str">
        <f t="shared" si="6"/>
        <v/>
      </c>
      <c r="I92" s="161"/>
      <c r="J92" s="161"/>
      <c r="K92" s="161"/>
      <c r="L92" s="161"/>
      <c r="M92" s="161"/>
      <c r="N92" s="161"/>
      <c r="O92" s="161"/>
    </row>
    <row r="93" spans="1:15" ht="13.5" customHeight="1" x14ac:dyDescent="0.2">
      <c r="A93" s="161"/>
      <c r="B93" s="188" t="str">
        <f t="shared" si="0"/>
        <v/>
      </c>
      <c r="C93" s="189" t="str">
        <f t="shared" si="1"/>
        <v/>
      </c>
      <c r="D93" s="190" t="str">
        <f t="shared" si="2"/>
        <v/>
      </c>
      <c r="E93" s="190" t="str">
        <f t="shared" si="3"/>
        <v/>
      </c>
      <c r="F93" s="190" t="str">
        <f t="shared" si="4"/>
        <v/>
      </c>
      <c r="G93" s="190" t="str">
        <f t="shared" si="5"/>
        <v/>
      </c>
      <c r="H93" s="190" t="str">
        <f t="shared" si="6"/>
        <v/>
      </c>
      <c r="I93" s="161"/>
      <c r="J93" s="161"/>
      <c r="K93" s="161"/>
      <c r="L93" s="161"/>
      <c r="M93" s="161"/>
      <c r="N93" s="161"/>
      <c r="O93" s="161"/>
    </row>
    <row r="94" spans="1:15" ht="13.5" customHeight="1" x14ac:dyDescent="0.2">
      <c r="A94" s="161"/>
      <c r="B94" s="188" t="str">
        <f t="shared" si="0"/>
        <v/>
      </c>
      <c r="C94" s="189" t="str">
        <f t="shared" si="1"/>
        <v/>
      </c>
      <c r="D94" s="190" t="str">
        <f t="shared" si="2"/>
        <v/>
      </c>
      <c r="E94" s="190" t="str">
        <f t="shared" si="3"/>
        <v/>
      </c>
      <c r="F94" s="190" t="str">
        <f t="shared" si="4"/>
        <v/>
      </c>
      <c r="G94" s="190" t="str">
        <f t="shared" si="5"/>
        <v/>
      </c>
      <c r="H94" s="190" t="str">
        <f t="shared" si="6"/>
        <v/>
      </c>
      <c r="I94" s="161"/>
      <c r="J94" s="161"/>
      <c r="K94" s="161"/>
      <c r="L94" s="161"/>
      <c r="M94" s="161"/>
      <c r="N94" s="161"/>
      <c r="O94" s="161"/>
    </row>
    <row r="95" spans="1:15" ht="13.5" customHeight="1" x14ac:dyDescent="0.2">
      <c r="A95" s="161"/>
      <c r="B95" s="188" t="str">
        <f t="shared" si="0"/>
        <v/>
      </c>
      <c r="C95" s="189" t="str">
        <f t="shared" si="1"/>
        <v/>
      </c>
      <c r="D95" s="190" t="str">
        <f t="shared" si="2"/>
        <v/>
      </c>
      <c r="E95" s="190" t="str">
        <f t="shared" si="3"/>
        <v/>
      </c>
      <c r="F95" s="190" t="str">
        <f t="shared" si="4"/>
        <v/>
      </c>
      <c r="G95" s="190" t="str">
        <f t="shared" si="5"/>
        <v/>
      </c>
      <c r="H95" s="190" t="str">
        <f t="shared" si="6"/>
        <v/>
      </c>
      <c r="I95" s="161"/>
      <c r="J95" s="161"/>
      <c r="K95" s="161"/>
      <c r="L95" s="161"/>
      <c r="M95" s="161"/>
      <c r="N95" s="161"/>
      <c r="O95" s="161"/>
    </row>
    <row r="96" spans="1:15" ht="13.5" customHeight="1" x14ac:dyDescent="0.2">
      <c r="A96" s="161"/>
      <c r="B96" s="188" t="str">
        <f t="shared" si="0"/>
        <v/>
      </c>
      <c r="C96" s="189" t="str">
        <f t="shared" si="1"/>
        <v/>
      </c>
      <c r="D96" s="190" t="str">
        <f t="shared" si="2"/>
        <v/>
      </c>
      <c r="E96" s="190" t="str">
        <f t="shared" si="3"/>
        <v/>
      </c>
      <c r="F96" s="190" t="str">
        <f t="shared" si="4"/>
        <v/>
      </c>
      <c r="G96" s="190" t="str">
        <f t="shared" si="5"/>
        <v/>
      </c>
      <c r="H96" s="190" t="str">
        <f t="shared" si="6"/>
        <v/>
      </c>
      <c r="I96" s="161"/>
      <c r="J96" s="161"/>
      <c r="K96" s="161"/>
      <c r="L96" s="161"/>
      <c r="M96" s="161"/>
      <c r="N96" s="161"/>
      <c r="O96" s="161"/>
    </row>
    <row r="97" spans="1:15" ht="13.5" customHeight="1" x14ac:dyDescent="0.2">
      <c r="A97" s="161"/>
      <c r="B97" s="188" t="str">
        <f t="shared" si="0"/>
        <v/>
      </c>
      <c r="C97" s="189" t="str">
        <f t="shared" si="1"/>
        <v/>
      </c>
      <c r="D97" s="190" t="str">
        <f t="shared" si="2"/>
        <v/>
      </c>
      <c r="E97" s="190" t="str">
        <f t="shared" si="3"/>
        <v/>
      </c>
      <c r="F97" s="190" t="str">
        <f t="shared" si="4"/>
        <v/>
      </c>
      <c r="G97" s="190" t="str">
        <f t="shared" si="5"/>
        <v/>
      </c>
      <c r="H97" s="190" t="str">
        <f t="shared" si="6"/>
        <v/>
      </c>
      <c r="I97" s="161"/>
      <c r="J97" s="161"/>
      <c r="K97" s="161"/>
      <c r="L97" s="161"/>
      <c r="M97" s="161"/>
      <c r="N97" s="161"/>
      <c r="O97" s="161"/>
    </row>
    <row r="98" spans="1:15" ht="13.5" customHeight="1" x14ac:dyDescent="0.2">
      <c r="A98" s="161"/>
      <c r="B98" s="188" t="str">
        <f t="shared" si="0"/>
        <v/>
      </c>
      <c r="C98" s="189" t="str">
        <f t="shared" si="1"/>
        <v/>
      </c>
      <c r="D98" s="190" t="str">
        <f t="shared" si="2"/>
        <v/>
      </c>
      <c r="E98" s="190" t="str">
        <f t="shared" si="3"/>
        <v/>
      </c>
      <c r="F98" s="190" t="str">
        <f t="shared" si="4"/>
        <v/>
      </c>
      <c r="G98" s="190" t="str">
        <f t="shared" si="5"/>
        <v/>
      </c>
      <c r="H98" s="190" t="str">
        <f t="shared" si="6"/>
        <v/>
      </c>
      <c r="I98" s="161"/>
      <c r="J98" s="161"/>
      <c r="K98" s="161"/>
      <c r="L98" s="161"/>
      <c r="M98" s="161"/>
      <c r="N98" s="161"/>
      <c r="O98" s="161"/>
    </row>
    <row r="99" spans="1:15" ht="13.5" customHeight="1" x14ac:dyDescent="0.2">
      <c r="A99" s="161"/>
      <c r="B99" s="188" t="str">
        <f t="shared" si="0"/>
        <v/>
      </c>
      <c r="C99" s="189" t="str">
        <f t="shared" si="1"/>
        <v/>
      </c>
      <c r="D99" s="190" t="str">
        <f t="shared" si="2"/>
        <v/>
      </c>
      <c r="E99" s="190" t="str">
        <f t="shared" si="3"/>
        <v/>
      </c>
      <c r="F99" s="190" t="str">
        <f t="shared" si="4"/>
        <v/>
      </c>
      <c r="G99" s="190" t="str">
        <f t="shared" si="5"/>
        <v/>
      </c>
      <c r="H99" s="190" t="str">
        <f t="shared" si="6"/>
        <v/>
      </c>
      <c r="I99" s="161"/>
      <c r="J99" s="161"/>
      <c r="K99" s="161"/>
      <c r="L99" s="161"/>
      <c r="M99" s="161"/>
      <c r="N99" s="161"/>
      <c r="O99" s="161"/>
    </row>
    <row r="100" spans="1:15" ht="13.5" customHeight="1" x14ac:dyDescent="0.2">
      <c r="A100" s="161"/>
      <c r="B100" s="188" t="str">
        <f t="shared" si="0"/>
        <v/>
      </c>
      <c r="C100" s="189" t="str">
        <f t="shared" si="1"/>
        <v/>
      </c>
      <c r="D100" s="190" t="str">
        <f t="shared" si="2"/>
        <v/>
      </c>
      <c r="E100" s="190" t="str">
        <f t="shared" si="3"/>
        <v/>
      </c>
      <c r="F100" s="190" t="str">
        <f t="shared" si="4"/>
        <v/>
      </c>
      <c r="G100" s="190" t="str">
        <f t="shared" si="5"/>
        <v/>
      </c>
      <c r="H100" s="190" t="str">
        <f t="shared" si="6"/>
        <v/>
      </c>
      <c r="I100" s="161"/>
      <c r="J100" s="161"/>
      <c r="K100" s="161"/>
      <c r="L100" s="161"/>
      <c r="M100" s="161"/>
      <c r="N100" s="161"/>
      <c r="O100" s="161"/>
    </row>
    <row r="101" spans="1:15" ht="13.5" customHeight="1" x14ac:dyDescent="0.2">
      <c r="A101" s="161"/>
      <c r="B101" s="188" t="str">
        <f t="shared" si="0"/>
        <v/>
      </c>
      <c r="C101" s="189" t="str">
        <f t="shared" si="1"/>
        <v/>
      </c>
      <c r="D101" s="190" t="str">
        <f t="shared" si="2"/>
        <v/>
      </c>
      <c r="E101" s="190" t="str">
        <f t="shared" si="3"/>
        <v/>
      </c>
      <c r="F101" s="190" t="str">
        <f t="shared" si="4"/>
        <v/>
      </c>
      <c r="G101" s="190" t="str">
        <f t="shared" si="5"/>
        <v/>
      </c>
      <c r="H101" s="190" t="str">
        <f t="shared" si="6"/>
        <v/>
      </c>
      <c r="I101" s="161"/>
      <c r="J101" s="161"/>
      <c r="K101" s="161"/>
      <c r="L101" s="161"/>
      <c r="M101" s="161"/>
      <c r="N101" s="161"/>
      <c r="O101" s="161"/>
    </row>
    <row r="102" spans="1:15" ht="13.5" customHeight="1" x14ac:dyDescent="0.2">
      <c r="A102" s="161"/>
      <c r="B102" s="188" t="str">
        <f t="shared" si="0"/>
        <v/>
      </c>
      <c r="C102" s="189" t="str">
        <f t="shared" si="1"/>
        <v/>
      </c>
      <c r="D102" s="190" t="str">
        <f t="shared" si="2"/>
        <v/>
      </c>
      <c r="E102" s="190" t="str">
        <f t="shared" si="3"/>
        <v/>
      </c>
      <c r="F102" s="190" t="str">
        <f t="shared" si="4"/>
        <v/>
      </c>
      <c r="G102" s="190" t="str">
        <f t="shared" si="5"/>
        <v/>
      </c>
      <c r="H102" s="190" t="str">
        <f t="shared" si="6"/>
        <v/>
      </c>
      <c r="I102" s="161"/>
      <c r="J102" s="161"/>
      <c r="K102" s="161"/>
      <c r="L102" s="161"/>
      <c r="M102" s="161"/>
      <c r="N102" s="161"/>
      <c r="O102" s="161"/>
    </row>
    <row r="103" spans="1:15" ht="13.5" customHeight="1" x14ac:dyDescent="0.2">
      <c r="A103" s="161"/>
      <c r="B103" s="188" t="str">
        <f t="shared" si="0"/>
        <v/>
      </c>
      <c r="C103" s="189" t="str">
        <f t="shared" si="1"/>
        <v/>
      </c>
      <c r="D103" s="190" t="str">
        <f t="shared" si="2"/>
        <v/>
      </c>
      <c r="E103" s="190" t="str">
        <f t="shared" si="3"/>
        <v/>
      </c>
      <c r="F103" s="190" t="str">
        <f t="shared" si="4"/>
        <v/>
      </c>
      <c r="G103" s="190" t="str">
        <f t="shared" si="5"/>
        <v/>
      </c>
      <c r="H103" s="190" t="str">
        <f t="shared" si="6"/>
        <v/>
      </c>
      <c r="I103" s="161"/>
      <c r="J103" s="161"/>
      <c r="K103" s="161"/>
      <c r="L103" s="161"/>
      <c r="M103" s="161"/>
      <c r="N103" s="161"/>
      <c r="O103" s="161"/>
    </row>
    <row r="104" spans="1:15" ht="13.5" customHeight="1" x14ac:dyDescent="0.2">
      <c r="A104" s="161"/>
      <c r="B104" s="188" t="str">
        <f t="shared" si="0"/>
        <v/>
      </c>
      <c r="C104" s="189" t="str">
        <f t="shared" si="1"/>
        <v/>
      </c>
      <c r="D104" s="190" t="str">
        <f t="shared" si="2"/>
        <v/>
      </c>
      <c r="E104" s="190" t="str">
        <f t="shared" si="3"/>
        <v/>
      </c>
      <c r="F104" s="190" t="str">
        <f t="shared" si="4"/>
        <v/>
      </c>
      <c r="G104" s="190" t="str">
        <f t="shared" si="5"/>
        <v/>
      </c>
      <c r="H104" s="190" t="str">
        <f t="shared" si="6"/>
        <v/>
      </c>
      <c r="I104" s="161"/>
      <c r="J104" s="161"/>
      <c r="K104" s="161"/>
      <c r="L104" s="161"/>
      <c r="M104" s="161"/>
      <c r="N104" s="161"/>
      <c r="O104" s="161"/>
    </row>
    <row r="105" spans="1:15" ht="13.5" customHeight="1" x14ac:dyDescent="0.2">
      <c r="A105" s="161"/>
      <c r="B105" s="188" t="str">
        <f t="shared" si="0"/>
        <v/>
      </c>
      <c r="C105" s="189" t="str">
        <f t="shared" si="1"/>
        <v/>
      </c>
      <c r="D105" s="190" t="str">
        <f t="shared" si="2"/>
        <v/>
      </c>
      <c r="E105" s="190" t="str">
        <f t="shared" si="3"/>
        <v/>
      </c>
      <c r="F105" s="190" t="str">
        <f t="shared" si="4"/>
        <v/>
      </c>
      <c r="G105" s="190" t="str">
        <f t="shared" si="5"/>
        <v/>
      </c>
      <c r="H105" s="190" t="str">
        <f t="shared" si="6"/>
        <v/>
      </c>
      <c r="I105" s="161"/>
      <c r="J105" s="161"/>
      <c r="K105" s="161"/>
      <c r="L105" s="161"/>
      <c r="M105" s="161"/>
      <c r="N105" s="161"/>
      <c r="O105" s="161"/>
    </row>
    <row r="106" spans="1:15" ht="13.5" customHeight="1" x14ac:dyDescent="0.2">
      <c r="A106" s="161"/>
      <c r="B106" s="188" t="str">
        <f t="shared" si="0"/>
        <v/>
      </c>
      <c r="C106" s="189" t="str">
        <f t="shared" si="1"/>
        <v/>
      </c>
      <c r="D106" s="190" t="str">
        <f t="shared" si="2"/>
        <v/>
      </c>
      <c r="E106" s="190" t="str">
        <f t="shared" si="3"/>
        <v/>
      </c>
      <c r="F106" s="190" t="str">
        <f t="shared" si="4"/>
        <v/>
      </c>
      <c r="G106" s="190" t="str">
        <f t="shared" si="5"/>
        <v/>
      </c>
      <c r="H106" s="190" t="str">
        <f t="shared" si="6"/>
        <v/>
      </c>
      <c r="I106" s="161"/>
      <c r="J106" s="161"/>
      <c r="K106" s="161"/>
      <c r="L106" s="161"/>
      <c r="M106" s="161"/>
      <c r="N106" s="161"/>
      <c r="O106" s="161"/>
    </row>
    <row r="107" spans="1:15" ht="13.5" customHeight="1" x14ac:dyDescent="0.2">
      <c r="A107" s="161"/>
      <c r="B107" s="188" t="str">
        <f t="shared" si="0"/>
        <v/>
      </c>
      <c r="C107" s="189" t="str">
        <f t="shared" si="1"/>
        <v/>
      </c>
      <c r="D107" s="190" t="str">
        <f t="shared" si="2"/>
        <v/>
      </c>
      <c r="E107" s="190" t="str">
        <f t="shared" si="3"/>
        <v/>
      </c>
      <c r="F107" s="190" t="str">
        <f t="shared" si="4"/>
        <v/>
      </c>
      <c r="G107" s="190" t="str">
        <f t="shared" si="5"/>
        <v/>
      </c>
      <c r="H107" s="190" t="str">
        <f t="shared" si="6"/>
        <v/>
      </c>
      <c r="I107" s="161"/>
      <c r="J107" s="161"/>
      <c r="K107" s="161"/>
      <c r="L107" s="161"/>
      <c r="M107" s="161"/>
      <c r="N107" s="161"/>
      <c r="O107" s="161"/>
    </row>
    <row r="108" spans="1:15" ht="13.5" customHeight="1" x14ac:dyDescent="0.2">
      <c r="A108" s="161"/>
      <c r="B108" s="188" t="str">
        <f t="shared" si="0"/>
        <v/>
      </c>
      <c r="C108" s="189" t="str">
        <f t="shared" si="1"/>
        <v/>
      </c>
      <c r="D108" s="190" t="str">
        <f t="shared" si="2"/>
        <v/>
      </c>
      <c r="E108" s="190" t="str">
        <f t="shared" si="3"/>
        <v/>
      </c>
      <c r="F108" s="190" t="str">
        <f t="shared" si="4"/>
        <v/>
      </c>
      <c r="G108" s="190" t="str">
        <f t="shared" si="5"/>
        <v/>
      </c>
      <c r="H108" s="190" t="str">
        <f t="shared" si="6"/>
        <v/>
      </c>
      <c r="I108" s="161"/>
      <c r="J108" s="161"/>
      <c r="K108" s="161"/>
      <c r="L108" s="161"/>
      <c r="M108" s="161"/>
      <c r="N108" s="161"/>
      <c r="O108" s="161"/>
    </row>
    <row r="109" spans="1:15" ht="13.5" customHeight="1" x14ac:dyDescent="0.2">
      <c r="A109" s="161"/>
      <c r="B109" s="188" t="str">
        <f t="shared" si="0"/>
        <v/>
      </c>
      <c r="C109" s="189" t="str">
        <f t="shared" si="1"/>
        <v/>
      </c>
      <c r="D109" s="190" t="str">
        <f t="shared" si="2"/>
        <v/>
      </c>
      <c r="E109" s="190" t="str">
        <f t="shared" si="3"/>
        <v/>
      </c>
      <c r="F109" s="190" t="str">
        <f t="shared" si="4"/>
        <v/>
      </c>
      <c r="G109" s="190" t="str">
        <f t="shared" si="5"/>
        <v/>
      </c>
      <c r="H109" s="190" t="str">
        <f t="shared" si="6"/>
        <v/>
      </c>
      <c r="I109" s="161"/>
      <c r="J109" s="161"/>
      <c r="K109" s="161"/>
      <c r="L109" s="161"/>
      <c r="M109" s="161"/>
      <c r="N109" s="161"/>
      <c r="O109" s="161"/>
    </row>
    <row r="110" spans="1:15" ht="13.5" customHeight="1" x14ac:dyDescent="0.2">
      <c r="A110" s="161"/>
      <c r="B110" s="188" t="str">
        <f t="shared" si="0"/>
        <v/>
      </c>
      <c r="C110" s="189" t="str">
        <f t="shared" si="1"/>
        <v/>
      </c>
      <c r="D110" s="190" t="str">
        <f t="shared" si="2"/>
        <v/>
      </c>
      <c r="E110" s="190" t="str">
        <f t="shared" si="3"/>
        <v/>
      </c>
      <c r="F110" s="190" t="str">
        <f t="shared" si="4"/>
        <v/>
      </c>
      <c r="G110" s="190" t="str">
        <f t="shared" si="5"/>
        <v/>
      </c>
      <c r="H110" s="190" t="str">
        <f t="shared" si="6"/>
        <v/>
      </c>
      <c r="I110" s="161"/>
      <c r="J110" s="161"/>
      <c r="K110" s="161"/>
      <c r="L110" s="161"/>
      <c r="M110" s="161"/>
      <c r="N110" s="161"/>
      <c r="O110" s="161"/>
    </row>
    <row r="111" spans="1:15" ht="13.5" customHeight="1" x14ac:dyDescent="0.2">
      <c r="A111" s="161"/>
      <c r="B111" s="188" t="str">
        <f t="shared" si="0"/>
        <v/>
      </c>
      <c r="C111" s="189" t="str">
        <f t="shared" si="1"/>
        <v/>
      </c>
      <c r="D111" s="190" t="str">
        <f t="shared" si="2"/>
        <v/>
      </c>
      <c r="E111" s="190" t="str">
        <f t="shared" si="3"/>
        <v/>
      </c>
      <c r="F111" s="190" t="str">
        <f t="shared" si="4"/>
        <v/>
      </c>
      <c r="G111" s="190" t="str">
        <f t="shared" si="5"/>
        <v/>
      </c>
      <c r="H111" s="190" t="str">
        <f t="shared" si="6"/>
        <v/>
      </c>
      <c r="I111" s="161"/>
      <c r="J111" s="161"/>
      <c r="K111" s="161"/>
      <c r="L111" s="161"/>
      <c r="M111" s="161"/>
      <c r="N111" s="161"/>
      <c r="O111" s="161"/>
    </row>
    <row r="112" spans="1:15" ht="13.5" customHeight="1" x14ac:dyDescent="0.2">
      <c r="A112" s="161"/>
      <c r="B112" s="188" t="str">
        <f t="shared" si="0"/>
        <v/>
      </c>
      <c r="C112" s="189" t="str">
        <f t="shared" si="1"/>
        <v/>
      </c>
      <c r="D112" s="190" t="str">
        <f t="shared" si="2"/>
        <v/>
      </c>
      <c r="E112" s="190" t="str">
        <f t="shared" si="3"/>
        <v/>
      </c>
      <c r="F112" s="190" t="str">
        <f t="shared" si="4"/>
        <v/>
      </c>
      <c r="G112" s="190" t="str">
        <f t="shared" si="5"/>
        <v/>
      </c>
      <c r="H112" s="190" t="str">
        <f t="shared" si="6"/>
        <v/>
      </c>
      <c r="I112" s="161"/>
      <c r="J112" s="161"/>
      <c r="K112" s="161"/>
      <c r="L112" s="161"/>
      <c r="M112" s="161"/>
      <c r="N112" s="161"/>
      <c r="O112" s="161"/>
    </row>
    <row r="113" spans="1:15" ht="13.5" customHeight="1" x14ac:dyDescent="0.2">
      <c r="A113" s="161"/>
      <c r="B113" s="188" t="str">
        <f t="shared" si="0"/>
        <v/>
      </c>
      <c r="C113" s="189" t="str">
        <f t="shared" si="1"/>
        <v/>
      </c>
      <c r="D113" s="190" t="str">
        <f t="shared" si="2"/>
        <v/>
      </c>
      <c r="E113" s="190" t="str">
        <f t="shared" si="3"/>
        <v/>
      </c>
      <c r="F113" s="190" t="str">
        <f t="shared" si="4"/>
        <v/>
      </c>
      <c r="G113" s="190" t="str">
        <f t="shared" si="5"/>
        <v/>
      </c>
      <c r="H113" s="190" t="str">
        <f t="shared" si="6"/>
        <v/>
      </c>
      <c r="I113" s="161"/>
      <c r="J113" s="161"/>
      <c r="K113" s="161"/>
      <c r="L113" s="161"/>
      <c r="M113" s="161"/>
      <c r="N113" s="161"/>
      <c r="O113" s="161"/>
    </row>
    <row r="114" spans="1:15" ht="13.5" customHeight="1" x14ac:dyDescent="0.2">
      <c r="A114" s="161"/>
      <c r="B114" s="188" t="str">
        <f t="shared" si="0"/>
        <v/>
      </c>
      <c r="C114" s="189" t="str">
        <f t="shared" si="1"/>
        <v/>
      </c>
      <c r="D114" s="190" t="str">
        <f t="shared" si="2"/>
        <v/>
      </c>
      <c r="E114" s="190" t="str">
        <f t="shared" si="3"/>
        <v/>
      </c>
      <c r="F114" s="190" t="str">
        <f t="shared" si="4"/>
        <v/>
      </c>
      <c r="G114" s="190" t="str">
        <f t="shared" si="5"/>
        <v/>
      </c>
      <c r="H114" s="190" t="str">
        <f t="shared" si="6"/>
        <v/>
      </c>
      <c r="I114" s="161"/>
      <c r="J114" s="161"/>
      <c r="K114" s="161"/>
      <c r="L114" s="161"/>
      <c r="M114" s="161"/>
      <c r="N114" s="161"/>
      <c r="O114" s="161"/>
    </row>
    <row r="115" spans="1:15" ht="13.5" customHeight="1" x14ac:dyDescent="0.2">
      <c r="A115" s="161"/>
      <c r="B115" s="188" t="str">
        <f t="shared" si="0"/>
        <v/>
      </c>
      <c r="C115" s="189" t="str">
        <f t="shared" si="1"/>
        <v/>
      </c>
      <c r="D115" s="190" t="str">
        <f t="shared" si="2"/>
        <v/>
      </c>
      <c r="E115" s="190" t="str">
        <f t="shared" si="3"/>
        <v/>
      </c>
      <c r="F115" s="190" t="str">
        <f t="shared" si="4"/>
        <v/>
      </c>
      <c r="G115" s="190" t="str">
        <f t="shared" si="5"/>
        <v/>
      </c>
      <c r="H115" s="190" t="str">
        <f t="shared" si="6"/>
        <v/>
      </c>
      <c r="I115" s="161"/>
      <c r="J115" s="161"/>
      <c r="K115" s="161"/>
      <c r="L115" s="161"/>
      <c r="M115" s="161"/>
      <c r="N115" s="161"/>
      <c r="O115" s="161"/>
    </row>
    <row r="116" spans="1:15" ht="13.5" customHeight="1" x14ac:dyDescent="0.2">
      <c r="A116" s="161"/>
      <c r="B116" s="188" t="str">
        <f t="shared" si="0"/>
        <v/>
      </c>
      <c r="C116" s="189" t="str">
        <f t="shared" si="1"/>
        <v/>
      </c>
      <c r="D116" s="190" t="str">
        <f t="shared" si="2"/>
        <v/>
      </c>
      <c r="E116" s="190" t="str">
        <f t="shared" si="3"/>
        <v/>
      </c>
      <c r="F116" s="190" t="str">
        <f t="shared" si="4"/>
        <v/>
      </c>
      <c r="G116" s="190" t="str">
        <f t="shared" si="5"/>
        <v/>
      </c>
      <c r="H116" s="190" t="str">
        <f t="shared" si="6"/>
        <v/>
      </c>
      <c r="I116" s="161"/>
      <c r="J116" s="161"/>
      <c r="K116" s="161"/>
      <c r="L116" s="161"/>
      <c r="M116" s="161"/>
      <c r="N116" s="161"/>
      <c r="O116" s="161"/>
    </row>
    <row r="117" spans="1:15" ht="14.25" customHeight="1" x14ac:dyDescent="0.2">
      <c r="A117" s="161"/>
      <c r="B117" s="188" t="str">
        <f t="shared" si="0"/>
        <v/>
      </c>
      <c r="C117" s="189" t="str">
        <f t="shared" si="1"/>
        <v/>
      </c>
      <c r="D117" s="190" t="str">
        <f t="shared" si="2"/>
        <v/>
      </c>
      <c r="E117" s="190" t="str">
        <f t="shared" si="3"/>
        <v/>
      </c>
      <c r="F117" s="190" t="str">
        <f t="shared" si="4"/>
        <v/>
      </c>
      <c r="G117" s="190" t="str">
        <f t="shared" si="5"/>
        <v/>
      </c>
      <c r="H117" s="190" t="str">
        <f t="shared" si="6"/>
        <v/>
      </c>
      <c r="I117" s="161"/>
      <c r="J117" s="161"/>
      <c r="K117" s="161"/>
      <c r="L117" s="161"/>
      <c r="M117" s="161"/>
      <c r="N117" s="161"/>
      <c r="O117" s="161"/>
    </row>
    <row r="118" spans="1:15" ht="13.5" customHeight="1" x14ac:dyDescent="0.2">
      <c r="A118" s="161"/>
      <c r="B118" s="188" t="str">
        <f t="shared" si="0"/>
        <v/>
      </c>
      <c r="C118" s="189" t="str">
        <f t="shared" si="1"/>
        <v/>
      </c>
      <c r="D118" s="190" t="str">
        <f t="shared" si="2"/>
        <v/>
      </c>
      <c r="E118" s="190" t="str">
        <f t="shared" si="3"/>
        <v/>
      </c>
      <c r="F118" s="190" t="str">
        <f t="shared" si="4"/>
        <v/>
      </c>
      <c r="G118" s="190" t="str">
        <f t="shared" si="5"/>
        <v/>
      </c>
      <c r="H118" s="190" t="str">
        <f t="shared" si="6"/>
        <v/>
      </c>
      <c r="I118" s="161"/>
      <c r="J118" s="161"/>
      <c r="K118" s="161"/>
      <c r="L118" s="161"/>
      <c r="M118" s="161"/>
      <c r="N118" s="161"/>
      <c r="O118" s="161"/>
    </row>
    <row r="119" spans="1:15" ht="13.5" customHeight="1" x14ac:dyDescent="0.2">
      <c r="A119" s="161"/>
      <c r="B119" s="188" t="str">
        <f t="shared" si="0"/>
        <v/>
      </c>
      <c r="C119" s="189" t="str">
        <f t="shared" si="1"/>
        <v/>
      </c>
      <c r="D119" s="190" t="str">
        <f t="shared" si="2"/>
        <v/>
      </c>
      <c r="E119" s="190" t="str">
        <f t="shared" si="3"/>
        <v/>
      </c>
      <c r="F119" s="190" t="str">
        <f t="shared" si="4"/>
        <v/>
      </c>
      <c r="G119" s="190" t="str">
        <f t="shared" si="5"/>
        <v/>
      </c>
      <c r="H119" s="190" t="str">
        <f t="shared" si="6"/>
        <v/>
      </c>
      <c r="I119" s="161"/>
      <c r="J119" s="161"/>
      <c r="K119" s="161"/>
      <c r="L119" s="161"/>
      <c r="M119" s="161"/>
      <c r="N119" s="161"/>
      <c r="O119" s="161"/>
    </row>
    <row r="120" spans="1:15" ht="13.5" customHeight="1" x14ac:dyDescent="0.2">
      <c r="A120" s="161"/>
      <c r="B120" s="188" t="str">
        <f t="shared" si="0"/>
        <v/>
      </c>
      <c r="C120" s="189" t="str">
        <f t="shared" si="1"/>
        <v/>
      </c>
      <c r="D120" s="190" t="str">
        <f t="shared" si="2"/>
        <v/>
      </c>
      <c r="E120" s="190" t="str">
        <f t="shared" si="3"/>
        <v/>
      </c>
      <c r="F120" s="190" t="str">
        <f t="shared" si="4"/>
        <v/>
      </c>
      <c r="G120" s="190" t="str">
        <f t="shared" si="5"/>
        <v/>
      </c>
      <c r="H120" s="190" t="str">
        <f t="shared" si="6"/>
        <v/>
      </c>
      <c r="I120" s="161"/>
      <c r="J120" s="161"/>
      <c r="K120" s="161"/>
      <c r="L120" s="161"/>
      <c r="M120" s="161"/>
      <c r="N120" s="161"/>
      <c r="O120" s="161"/>
    </row>
    <row r="121" spans="1:15" ht="13.5" customHeight="1" x14ac:dyDescent="0.2">
      <c r="A121" s="161"/>
      <c r="B121" s="188" t="str">
        <f t="shared" si="0"/>
        <v/>
      </c>
      <c r="C121" s="189" t="str">
        <f t="shared" si="1"/>
        <v/>
      </c>
      <c r="D121" s="190" t="str">
        <f t="shared" si="2"/>
        <v/>
      </c>
      <c r="E121" s="190" t="str">
        <f t="shared" si="3"/>
        <v/>
      </c>
      <c r="F121" s="190" t="str">
        <f t="shared" si="4"/>
        <v/>
      </c>
      <c r="G121" s="190" t="str">
        <f t="shared" si="5"/>
        <v/>
      </c>
      <c r="H121" s="190" t="str">
        <f t="shared" si="6"/>
        <v/>
      </c>
      <c r="I121" s="161"/>
      <c r="J121" s="161"/>
      <c r="K121" s="161"/>
      <c r="L121" s="161"/>
      <c r="M121" s="161"/>
      <c r="N121" s="161"/>
      <c r="O121" s="161"/>
    </row>
    <row r="122" spans="1:15" ht="13.5" customHeight="1" x14ac:dyDescent="0.2">
      <c r="A122" s="161"/>
      <c r="B122" s="188" t="str">
        <f t="shared" si="0"/>
        <v/>
      </c>
      <c r="C122" s="189" t="str">
        <f t="shared" si="1"/>
        <v/>
      </c>
      <c r="D122" s="190" t="str">
        <f t="shared" si="2"/>
        <v/>
      </c>
      <c r="E122" s="190" t="str">
        <f t="shared" si="3"/>
        <v/>
      </c>
      <c r="F122" s="190" t="str">
        <f t="shared" si="4"/>
        <v/>
      </c>
      <c r="G122" s="190" t="str">
        <f t="shared" si="5"/>
        <v/>
      </c>
      <c r="H122" s="190" t="str">
        <f t="shared" si="6"/>
        <v/>
      </c>
      <c r="I122" s="161"/>
      <c r="J122" s="161"/>
      <c r="K122" s="161"/>
      <c r="L122" s="161"/>
      <c r="M122" s="161"/>
      <c r="N122" s="161"/>
      <c r="O122" s="161"/>
    </row>
    <row r="123" spans="1:15" ht="13.5" customHeight="1" x14ac:dyDescent="0.2">
      <c r="A123" s="161"/>
      <c r="B123" s="188" t="str">
        <f t="shared" si="0"/>
        <v/>
      </c>
      <c r="C123" s="189" t="str">
        <f t="shared" si="1"/>
        <v/>
      </c>
      <c r="D123" s="190" t="str">
        <f t="shared" si="2"/>
        <v/>
      </c>
      <c r="E123" s="190" t="str">
        <f t="shared" si="3"/>
        <v/>
      </c>
      <c r="F123" s="190" t="str">
        <f t="shared" si="4"/>
        <v/>
      </c>
      <c r="G123" s="190" t="str">
        <f t="shared" si="5"/>
        <v/>
      </c>
      <c r="H123" s="190" t="str">
        <f t="shared" si="6"/>
        <v/>
      </c>
      <c r="I123" s="161"/>
      <c r="J123" s="161"/>
      <c r="K123" s="161"/>
      <c r="L123" s="161"/>
      <c r="M123" s="161"/>
      <c r="N123" s="161"/>
      <c r="O123" s="161"/>
    </row>
    <row r="124" spans="1:15" ht="13.5" customHeight="1" x14ac:dyDescent="0.2">
      <c r="A124" s="161"/>
      <c r="B124" s="188" t="str">
        <f t="shared" si="0"/>
        <v/>
      </c>
      <c r="C124" s="189" t="str">
        <f t="shared" si="1"/>
        <v/>
      </c>
      <c r="D124" s="190" t="str">
        <f t="shared" si="2"/>
        <v/>
      </c>
      <c r="E124" s="190" t="str">
        <f t="shared" si="3"/>
        <v/>
      </c>
      <c r="F124" s="190" t="str">
        <f t="shared" si="4"/>
        <v/>
      </c>
      <c r="G124" s="190" t="str">
        <f t="shared" si="5"/>
        <v/>
      </c>
      <c r="H124" s="190" t="str">
        <f t="shared" si="6"/>
        <v/>
      </c>
      <c r="I124" s="161"/>
      <c r="J124" s="161"/>
      <c r="K124" s="161"/>
      <c r="L124" s="161"/>
      <c r="M124" s="161"/>
      <c r="N124" s="161"/>
      <c r="O124" s="161"/>
    </row>
    <row r="125" spans="1:15" ht="13.5" customHeight="1" x14ac:dyDescent="0.2">
      <c r="A125" s="161"/>
      <c r="B125" s="188" t="str">
        <f t="shared" si="0"/>
        <v/>
      </c>
      <c r="C125" s="189" t="str">
        <f t="shared" si="1"/>
        <v/>
      </c>
      <c r="D125" s="190" t="str">
        <f t="shared" si="2"/>
        <v/>
      </c>
      <c r="E125" s="190" t="str">
        <f t="shared" si="3"/>
        <v/>
      </c>
      <c r="F125" s="190" t="str">
        <f t="shared" si="4"/>
        <v/>
      </c>
      <c r="G125" s="190" t="str">
        <f t="shared" si="5"/>
        <v/>
      </c>
      <c r="H125" s="190" t="str">
        <f t="shared" si="6"/>
        <v/>
      </c>
      <c r="I125" s="161"/>
      <c r="J125" s="161"/>
      <c r="K125" s="161"/>
      <c r="L125" s="161"/>
      <c r="M125" s="161"/>
      <c r="N125" s="161"/>
      <c r="O125" s="161"/>
    </row>
    <row r="126" spans="1:15" ht="13.5" customHeight="1" x14ac:dyDescent="0.2">
      <c r="A126" s="161"/>
      <c r="B126" s="188" t="str">
        <f t="shared" si="0"/>
        <v/>
      </c>
      <c r="C126" s="189" t="str">
        <f t="shared" si="1"/>
        <v/>
      </c>
      <c r="D126" s="190" t="str">
        <f t="shared" si="2"/>
        <v/>
      </c>
      <c r="E126" s="190" t="str">
        <f t="shared" si="3"/>
        <v/>
      </c>
      <c r="F126" s="190" t="str">
        <f t="shared" si="4"/>
        <v/>
      </c>
      <c r="G126" s="190" t="str">
        <f t="shared" si="5"/>
        <v/>
      </c>
      <c r="H126" s="190" t="str">
        <f t="shared" si="6"/>
        <v/>
      </c>
      <c r="I126" s="161"/>
      <c r="J126" s="161"/>
      <c r="K126" s="161"/>
      <c r="L126" s="161"/>
      <c r="M126" s="161"/>
      <c r="N126" s="161"/>
      <c r="O126" s="161"/>
    </row>
    <row r="127" spans="1:15" ht="13.5" customHeight="1" x14ac:dyDescent="0.2">
      <c r="A127" s="161"/>
      <c r="B127" s="188" t="str">
        <f t="shared" si="0"/>
        <v/>
      </c>
      <c r="C127" s="189" t="str">
        <f t="shared" si="1"/>
        <v/>
      </c>
      <c r="D127" s="190" t="str">
        <f t="shared" si="2"/>
        <v/>
      </c>
      <c r="E127" s="190" t="str">
        <f t="shared" si="3"/>
        <v/>
      </c>
      <c r="F127" s="190" t="str">
        <f t="shared" si="4"/>
        <v/>
      </c>
      <c r="G127" s="190" t="str">
        <f t="shared" si="5"/>
        <v/>
      </c>
      <c r="H127" s="190" t="str">
        <f t="shared" si="6"/>
        <v/>
      </c>
      <c r="I127" s="161"/>
      <c r="J127" s="161"/>
      <c r="K127" s="161"/>
      <c r="L127" s="161"/>
      <c r="M127" s="161"/>
      <c r="N127" s="161"/>
      <c r="O127" s="161"/>
    </row>
    <row r="128" spans="1:15" ht="13.5" customHeight="1" x14ac:dyDescent="0.2">
      <c r="A128" s="161"/>
      <c r="B128" s="188" t="str">
        <f t="shared" si="0"/>
        <v/>
      </c>
      <c r="C128" s="189" t="str">
        <f t="shared" si="1"/>
        <v/>
      </c>
      <c r="D128" s="190" t="str">
        <f t="shared" si="2"/>
        <v/>
      </c>
      <c r="E128" s="190" t="str">
        <f t="shared" si="3"/>
        <v/>
      </c>
      <c r="F128" s="190" t="str">
        <f t="shared" si="4"/>
        <v/>
      </c>
      <c r="G128" s="190" t="str">
        <f t="shared" si="5"/>
        <v/>
      </c>
      <c r="H128" s="190" t="str">
        <f t="shared" si="6"/>
        <v/>
      </c>
      <c r="I128" s="161"/>
      <c r="J128" s="161"/>
      <c r="K128" s="161"/>
      <c r="L128" s="161"/>
      <c r="M128" s="161"/>
      <c r="N128" s="161"/>
      <c r="O128" s="161"/>
    </row>
    <row r="129" spans="1:15" ht="13.5" customHeight="1" x14ac:dyDescent="0.2">
      <c r="A129" s="161"/>
      <c r="B129" s="188" t="str">
        <f t="shared" si="0"/>
        <v/>
      </c>
      <c r="C129" s="189" t="str">
        <f t="shared" si="1"/>
        <v/>
      </c>
      <c r="D129" s="190" t="str">
        <f t="shared" si="2"/>
        <v/>
      </c>
      <c r="E129" s="190" t="str">
        <f t="shared" si="3"/>
        <v/>
      </c>
      <c r="F129" s="190" t="str">
        <f t="shared" si="4"/>
        <v/>
      </c>
      <c r="G129" s="190" t="str">
        <f t="shared" si="5"/>
        <v/>
      </c>
      <c r="H129" s="190" t="str">
        <f t="shared" si="6"/>
        <v/>
      </c>
      <c r="I129" s="161"/>
      <c r="J129" s="161"/>
      <c r="K129" s="161"/>
      <c r="L129" s="161"/>
      <c r="M129" s="161"/>
      <c r="N129" s="161"/>
      <c r="O129" s="161"/>
    </row>
    <row r="130" spans="1:15" ht="13.5" customHeight="1" x14ac:dyDescent="0.2">
      <c r="A130" s="161"/>
      <c r="B130" s="188" t="str">
        <f t="shared" si="0"/>
        <v/>
      </c>
      <c r="C130" s="189" t="str">
        <f t="shared" si="1"/>
        <v/>
      </c>
      <c r="D130" s="190" t="str">
        <f t="shared" si="2"/>
        <v/>
      </c>
      <c r="E130" s="190" t="str">
        <f t="shared" si="3"/>
        <v/>
      </c>
      <c r="F130" s="190" t="str">
        <f t="shared" si="4"/>
        <v/>
      </c>
      <c r="G130" s="190" t="str">
        <f t="shared" si="5"/>
        <v/>
      </c>
      <c r="H130" s="190" t="str">
        <f t="shared" si="6"/>
        <v/>
      </c>
      <c r="I130" s="161"/>
      <c r="J130" s="161"/>
      <c r="K130" s="161"/>
      <c r="L130" s="161"/>
      <c r="M130" s="161"/>
      <c r="N130" s="161"/>
      <c r="O130" s="161"/>
    </row>
    <row r="131" spans="1:15" ht="13.5" customHeight="1" x14ac:dyDescent="0.2">
      <c r="A131" s="161"/>
      <c r="B131" s="188" t="str">
        <f t="shared" si="0"/>
        <v/>
      </c>
      <c r="C131" s="189" t="str">
        <f t="shared" si="1"/>
        <v/>
      </c>
      <c r="D131" s="190" t="str">
        <f t="shared" si="2"/>
        <v/>
      </c>
      <c r="E131" s="190" t="str">
        <f t="shared" si="3"/>
        <v/>
      </c>
      <c r="F131" s="190" t="str">
        <f t="shared" si="4"/>
        <v/>
      </c>
      <c r="G131" s="190" t="str">
        <f t="shared" si="5"/>
        <v/>
      </c>
      <c r="H131" s="190" t="str">
        <f t="shared" si="6"/>
        <v/>
      </c>
      <c r="I131" s="161"/>
      <c r="J131" s="161"/>
      <c r="K131" s="161"/>
      <c r="L131" s="161"/>
      <c r="M131" s="161"/>
      <c r="N131" s="161"/>
      <c r="O131" s="161"/>
    </row>
    <row r="132" spans="1:15" ht="13.5" customHeight="1" x14ac:dyDescent="0.2">
      <c r="A132" s="161"/>
      <c r="B132" s="188" t="str">
        <f t="shared" si="0"/>
        <v/>
      </c>
      <c r="C132" s="189" t="str">
        <f t="shared" si="1"/>
        <v/>
      </c>
      <c r="D132" s="190" t="str">
        <f t="shared" si="2"/>
        <v/>
      </c>
      <c r="E132" s="190" t="str">
        <f t="shared" si="3"/>
        <v/>
      </c>
      <c r="F132" s="190" t="str">
        <f t="shared" si="4"/>
        <v/>
      </c>
      <c r="G132" s="190" t="str">
        <f t="shared" si="5"/>
        <v/>
      </c>
      <c r="H132" s="190" t="str">
        <f t="shared" si="6"/>
        <v/>
      </c>
      <c r="I132" s="161"/>
      <c r="J132" s="161"/>
      <c r="K132" s="161"/>
      <c r="L132" s="161"/>
      <c r="M132" s="161"/>
      <c r="N132" s="161"/>
      <c r="O132" s="161"/>
    </row>
    <row r="133" spans="1:15" ht="13.5" customHeight="1" x14ac:dyDescent="0.2">
      <c r="A133" s="161"/>
      <c r="B133" s="188" t="str">
        <f t="shared" si="0"/>
        <v/>
      </c>
      <c r="C133" s="189" t="str">
        <f t="shared" si="1"/>
        <v/>
      </c>
      <c r="D133" s="190" t="str">
        <f t="shared" si="2"/>
        <v/>
      </c>
      <c r="E133" s="190" t="str">
        <f t="shared" si="3"/>
        <v/>
      </c>
      <c r="F133" s="190" t="str">
        <f t="shared" si="4"/>
        <v/>
      </c>
      <c r="G133" s="190" t="str">
        <f t="shared" si="5"/>
        <v/>
      </c>
      <c r="H133" s="190" t="str">
        <f t="shared" si="6"/>
        <v/>
      </c>
      <c r="I133" s="161"/>
      <c r="J133" s="161"/>
      <c r="K133" s="161"/>
      <c r="L133" s="161"/>
      <c r="M133" s="161"/>
      <c r="N133" s="161"/>
      <c r="O133" s="161"/>
    </row>
    <row r="134" spans="1:15" ht="13.5" customHeight="1" x14ac:dyDescent="0.2">
      <c r="A134" s="161"/>
      <c r="B134" s="188" t="str">
        <f t="shared" si="0"/>
        <v/>
      </c>
      <c r="C134" s="189" t="str">
        <f t="shared" si="1"/>
        <v/>
      </c>
      <c r="D134" s="190" t="str">
        <f t="shared" si="2"/>
        <v/>
      </c>
      <c r="E134" s="190" t="str">
        <f t="shared" si="3"/>
        <v/>
      </c>
      <c r="F134" s="190" t="str">
        <f t="shared" si="4"/>
        <v/>
      </c>
      <c r="G134" s="190" t="str">
        <f t="shared" si="5"/>
        <v/>
      </c>
      <c r="H134" s="190" t="str">
        <f t="shared" si="6"/>
        <v/>
      </c>
      <c r="I134" s="161"/>
      <c r="J134" s="161"/>
      <c r="K134" s="161"/>
      <c r="L134" s="161"/>
      <c r="M134" s="161"/>
      <c r="N134" s="161"/>
      <c r="O134" s="161"/>
    </row>
    <row r="135" spans="1:15" ht="13.5" customHeight="1" x14ac:dyDescent="0.2">
      <c r="A135" s="161"/>
      <c r="B135" s="188" t="str">
        <f t="shared" si="0"/>
        <v/>
      </c>
      <c r="C135" s="189" t="str">
        <f t="shared" si="1"/>
        <v/>
      </c>
      <c r="D135" s="190" t="str">
        <f t="shared" si="2"/>
        <v/>
      </c>
      <c r="E135" s="190" t="str">
        <f t="shared" si="3"/>
        <v/>
      </c>
      <c r="F135" s="190" t="str">
        <f t="shared" si="4"/>
        <v/>
      </c>
      <c r="G135" s="190" t="str">
        <f t="shared" si="5"/>
        <v/>
      </c>
      <c r="H135" s="190" t="str">
        <f t="shared" si="6"/>
        <v/>
      </c>
      <c r="I135" s="161"/>
      <c r="J135" s="161"/>
      <c r="K135" s="161"/>
      <c r="L135" s="161"/>
      <c r="M135" s="161"/>
      <c r="N135" s="161"/>
      <c r="O135" s="161"/>
    </row>
    <row r="136" spans="1:15" ht="13.5" customHeight="1" x14ac:dyDescent="0.2">
      <c r="A136" s="161"/>
      <c r="B136" s="188" t="str">
        <f t="shared" si="0"/>
        <v/>
      </c>
      <c r="C136" s="189" t="str">
        <f t="shared" si="1"/>
        <v/>
      </c>
      <c r="D136" s="190" t="str">
        <f t="shared" si="2"/>
        <v/>
      </c>
      <c r="E136" s="190" t="str">
        <f t="shared" si="3"/>
        <v/>
      </c>
      <c r="F136" s="190" t="str">
        <f t="shared" si="4"/>
        <v/>
      </c>
      <c r="G136" s="190" t="str">
        <f t="shared" si="5"/>
        <v/>
      </c>
      <c r="H136" s="190" t="str">
        <f t="shared" si="6"/>
        <v/>
      </c>
      <c r="I136" s="161"/>
      <c r="J136" s="161"/>
      <c r="K136" s="161"/>
      <c r="L136" s="161"/>
      <c r="M136" s="161"/>
      <c r="N136" s="161"/>
      <c r="O136" s="161"/>
    </row>
    <row r="137" spans="1:15" ht="13.5" customHeight="1" x14ac:dyDescent="0.2">
      <c r="A137" s="161"/>
      <c r="B137" s="188" t="str">
        <f t="shared" si="0"/>
        <v/>
      </c>
      <c r="C137" s="189" t="str">
        <f t="shared" si="1"/>
        <v/>
      </c>
      <c r="D137" s="190" t="str">
        <f t="shared" si="2"/>
        <v/>
      </c>
      <c r="E137" s="190" t="str">
        <f t="shared" si="3"/>
        <v/>
      </c>
      <c r="F137" s="190" t="str">
        <f t="shared" si="4"/>
        <v/>
      </c>
      <c r="G137" s="190" t="str">
        <f t="shared" si="5"/>
        <v/>
      </c>
      <c r="H137" s="190" t="str">
        <f t="shared" si="6"/>
        <v/>
      </c>
      <c r="I137" s="161"/>
      <c r="J137" s="161"/>
      <c r="K137" s="161"/>
      <c r="L137" s="161"/>
      <c r="M137" s="161"/>
      <c r="N137" s="161"/>
      <c r="O137" s="161"/>
    </row>
    <row r="138" spans="1:15" ht="13.5" customHeight="1" x14ac:dyDescent="0.2">
      <c r="A138" s="161"/>
      <c r="B138" s="188" t="str">
        <f t="shared" si="0"/>
        <v/>
      </c>
      <c r="C138" s="189" t="str">
        <f t="shared" si="1"/>
        <v/>
      </c>
      <c r="D138" s="190" t="str">
        <f t="shared" si="2"/>
        <v/>
      </c>
      <c r="E138" s="190" t="str">
        <f t="shared" si="3"/>
        <v/>
      </c>
      <c r="F138" s="190" t="str">
        <f t="shared" si="4"/>
        <v/>
      </c>
      <c r="G138" s="190" t="str">
        <f t="shared" si="5"/>
        <v/>
      </c>
      <c r="H138" s="190" t="str">
        <f t="shared" si="6"/>
        <v/>
      </c>
      <c r="I138" s="161"/>
      <c r="J138" s="161"/>
      <c r="K138" s="161"/>
      <c r="L138" s="161"/>
      <c r="M138" s="161"/>
      <c r="N138" s="161"/>
      <c r="O138" s="161"/>
    </row>
    <row r="139" spans="1:15" ht="13.5" customHeight="1" x14ac:dyDescent="0.2">
      <c r="A139" s="161"/>
      <c r="B139" s="188" t="str">
        <f t="shared" si="0"/>
        <v/>
      </c>
      <c r="C139" s="189" t="str">
        <f t="shared" si="1"/>
        <v/>
      </c>
      <c r="D139" s="190" t="str">
        <f t="shared" si="2"/>
        <v/>
      </c>
      <c r="E139" s="190" t="str">
        <f t="shared" si="3"/>
        <v/>
      </c>
      <c r="F139" s="190" t="str">
        <f t="shared" si="4"/>
        <v/>
      </c>
      <c r="G139" s="190" t="str">
        <f t="shared" si="5"/>
        <v/>
      </c>
      <c r="H139" s="190" t="str">
        <f t="shared" si="6"/>
        <v/>
      </c>
      <c r="I139" s="161"/>
      <c r="J139" s="161"/>
      <c r="K139" s="161"/>
      <c r="L139" s="161"/>
      <c r="M139" s="161"/>
      <c r="N139" s="161"/>
      <c r="O139" s="161"/>
    </row>
    <row r="140" spans="1:15" ht="13.5" customHeight="1" x14ac:dyDescent="0.2">
      <c r="A140" s="161"/>
      <c r="B140" s="188" t="str">
        <f t="shared" si="0"/>
        <v/>
      </c>
      <c r="C140" s="189" t="str">
        <f t="shared" si="1"/>
        <v/>
      </c>
      <c r="D140" s="190" t="str">
        <f t="shared" si="2"/>
        <v/>
      </c>
      <c r="E140" s="190" t="str">
        <f t="shared" si="3"/>
        <v/>
      </c>
      <c r="F140" s="190" t="str">
        <f t="shared" si="4"/>
        <v/>
      </c>
      <c r="G140" s="190" t="str">
        <f t="shared" si="5"/>
        <v/>
      </c>
      <c r="H140" s="190" t="str">
        <f t="shared" si="6"/>
        <v/>
      </c>
      <c r="I140" s="161"/>
      <c r="J140" s="161"/>
      <c r="K140" s="161"/>
      <c r="L140" s="161"/>
      <c r="M140" s="161"/>
      <c r="N140" s="161"/>
      <c r="O140" s="161"/>
    </row>
    <row r="141" spans="1:15" ht="13.5" customHeight="1" x14ac:dyDescent="0.2">
      <c r="A141" s="161"/>
      <c r="B141" s="188" t="str">
        <f t="shared" si="0"/>
        <v/>
      </c>
      <c r="C141" s="189" t="str">
        <f t="shared" si="1"/>
        <v/>
      </c>
      <c r="D141" s="190" t="str">
        <f t="shared" si="2"/>
        <v/>
      </c>
      <c r="E141" s="190" t="str">
        <f t="shared" si="3"/>
        <v/>
      </c>
      <c r="F141" s="190" t="str">
        <f t="shared" si="4"/>
        <v/>
      </c>
      <c r="G141" s="190" t="str">
        <f t="shared" si="5"/>
        <v/>
      </c>
      <c r="H141" s="190" t="str">
        <f t="shared" si="6"/>
        <v/>
      </c>
      <c r="I141" s="161"/>
      <c r="J141" s="161"/>
      <c r="K141" s="161"/>
      <c r="L141" s="161"/>
      <c r="M141" s="161"/>
      <c r="N141" s="161"/>
      <c r="O141" s="161"/>
    </row>
    <row r="142" spans="1:15" ht="13.5" customHeight="1" x14ac:dyDescent="0.2">
      <c r="A142" s="161"/>
      <c r="B142" s="188" t="str">
        <f t="shared" si="0"/>
        <v/>
      </c>
      <c r="C142" s="189" t="str">
        <f t="shared" si="1"/>
        <v/>
      </c>
      <c r="D142" s="190" t="str">
        <f t="shared" si="2"/>
        <v/>
      </c>
      <c r="E142" s="190" t="str">
        <f t="shared" si="3"/>
        <v/>
      </c>
      <c r="F142" s="190" t="str">
        <f t="shared" si="4"/>
        <v/>
      </c>
      <c r="G142" s="190" t="str">
        <f t="shared" si="5"/>
        <v/>
      </c>
      <c r="H142" s="190" t="str">
        <f t="shared" si="6"/>
        <v/>
      </c>
      <c r="I142" s="161"/>
      <c r="J142" s="161"/>
      <c r="K142" s="161"/>
      <c r="L142" s="161"/>
      <c r="M142" s="161"/>
      <c r="N142" s="161"/>
      <c r="O142" s="161"/>
    </row>
    <row r="143" spans="1:15" ht="13.5" customHeight="1" x14ac:dyDescent="0.2">
      <c r="A143" s="161"/>
      <c r="B143" s="188" t="str">
        <f t="shared" si="0"/>
        <v/>
      </c>
      <c r="C143" s="189" t="str">
        <f t="shared" si="1"/>
        <v/>
      </c>
      <c r="D143" s="190" t="str">
        <f t="shared" si="2"/>
        <v/>
      </c>
      <c r="E143" s="190" t="str">
        <f t="shared" si="3"/>
        <v/>
      </c>
      <c r="F143" s="190" t="str">
        <f t="shared" si="4"/>
        <v/>
      </c>
      <c r="G143" s="190" t="str">
        <f t="shared" si="5"/>
        <v/>
      </c>
      <c r="H143" s="190" t="str">
        <f t="shared" si="6"/>
        <v/>
      </c>
      <c r="I143" s="161"/>
      <c r="J143" s="161"/>
      <c r="K143" s="161"/>
      <c r="L143" s="161"/>
      <c r="M143" s="161"/>
      <c r="N143" s="161"/>
      <c r="O143" s="161"/>
    </row>
    <row r="144" spans="1:15" ht="13.5" customHeight="1" x14ac:dyDescent="0.2">
      <c r="A144" s="161"/>
      <c r="B144" s="188" t="str">
        <f t="shared" si="0"/>
        <v/>
      </c>
      <c r="C144" s="189" t="str">
        <f t="shared" si="1"/>
        <v/>
      </c>
      <c r="D144" s="190" t="str">
        <f t="shared" si="2"/>
        <v/>
      </c>
      <c r="E144" s="190" t="str">
        <f t="shared" si="3"/>
        <v/>
      </c>
      <c r="F144" s="190" t="str">
        <f t="shared" si="4"/>
        <v/>
      </c>
      <c r="G144" s="190" t="str">
        <f t="shared" si="5"/>
        <v/>
      </c>
      <c r="H144" s="190" t="str">
        <f t="shared" si="6"/>
        <v/>
      </c>
      <c r="I144" s="161"/>
      <c r="J144" s="161"/>
      <c r="K144" s="161"/>
      <c r="L144" s="161"/>
      <c r="M144" s="161"/>
      <c r="N144" s="161"/>
      <c r="O144" s="161"/>
    </row>
    <row r="145" spans="1:15" ht="13.5" customHeight="1" x14ac:dyDescent="0.2">
      <c r="A145" s="161"/>
      <c r="B145" s="188" t="str">
        <f t="shared" si="0"/>
        <v/>
      </c>
      <c r="C145" s="189" t="str">
        <f t="shared" si="1"/>
        <v/>
      </c>
      <c r="D145" s="190" t="str">
        <f t="shared" si="2"/>
        <v/>
      </c>
      <c r="E145" s="190" t="str">
        <f t="shared" si="3"/>
        <v/>
      </c>
      <c r="F145" s="190" t="str">
        <f t="shared" si="4"/>
        <v/>
      </c>
      <c r="G145" s="190" t="str">
        <f t="shared" si="5"/>
        <v/>
      </c>
      <c r="H145" s="190" t="str">
        <f t="shared" si="6"/>
        <v/>
      </c>
      <c r="I145" s="161"/>
      <c r="J145" s="161"/>
      <c r="K145" s="161"/>
      <c r="L145" s="161"/>
      <c r="M145" s="161"/>
      <c r="N145" s="161"/>
      <c r="O145" s="161"/>
    </row>
    <row r="146" spans="1:15" ht="13.5" customHeight="1" x14ac:dyDescent="0.2">
      <c r="A146" s="161"/>
      <c r="B146" s="188" t="str">
        <f t="shared" si="0"/>
        <v/>
      </c>
      <c r="C146" s="189" t="str">
        <f t="shared" si="1"/>
        <v/>
      </c>
      <c r="D146" s="190" t="str">
        <f t="shared" si="2"/>
        <v/>
      </c>
      <c r="E146" s="190" t="str">
        <f t="shared" si="3"/>
        <v/>
      </c>
      <c r="F146" s="190" t="str">
        <f t="shared" si="4"/>
        <v/>
      </c>
      <c r="G146" s="190" t="str">
        <f t="shared" si="5"/>
        <v/>
      </c>
      <c r="H146" s="190" t="str">
        <f t="shared" si="6"/>
        <v/>
      </c>
      <c r="I146" s="161"/>
      <c r="J146" s="161"/>
      <c r="K146" s="161"/>
      <c r="L146" s="161"/>
      <c r="M146" s="161"/>
      <c r="N146" s="161"/>
      <c r="O146" s="161"/>
    </row>
    <row r="147" spans="1:15" ht="13.5" customHeight="1" x14ac:dyDescent="0.2">
      <c r="A147" s="161"/>
      <c r="B147" s="188" t="str">
        <f t="shared" si="0"/>
        <v/>
      </c>
      <c r="C147" s="189" t="str">
        <f t="shared" si="1"/>
        <v/>
      </c>
      <c r="D147" s="190" t="str">
        <f t="shared" si="2"/>
        <v/>
      </c>
      <c r="E147" s="190" t="str">
        <f t="shared" si="3"/>
        <v/>
      </c>
      <c r="F147" s="190" t="str">
        <f t="shared" si="4"/>
        <v/>
      </c>
      <c r="G147" s="190" t="str">
        <f t="shared" si="5"/>
        <v/>
      </c>
      <c r="H147" s="190" t="str">
        <f t="shared" si="6"/>
        <v/>
      </c>
      <c r="I147" s="161"/>
      <c r="J147" s="161"/>
      <c r="K147" s="161"/>
      <c r="L147" s="161"/>
      <c r="M147" s="161"/>
      <c r="N147" s="161"/>
      <c r="O147" s="161"/>
    </row>
    <row r="148" spans="1:15" ht="13.5" customHeight="1" x14ac:dyDescent="0.2">
      <c r="A148" s="161"/>
      <c r="B148" s="188" t="str">
        <f t="shared" si="0"/>
        <v/>
      </c>
      <c r="C148" s="189" t="str">
        <f t="shared" si="1"/>
        <v/>
      </c>
      <c r="D148" s="190" t="str">
        <f t="shared" si="2"/>
        <v/>
      </c>
      <c r="E148" s="190" t="str">
        <f t="shared" si="3"/>
        <v/>
      </c>
      <c r="F148" s="190" t="str">
        <f t="shared" si="4"/>
        <v/>
      </c>
      <c r="G148" s="190" t="str">
        <f t="shared" si="5"/>
        <v/>
      </c>
      <c r="H148" s="190" t="str">
        <f t="shared" si="6"/>
        <v/>
      </c>
      <c r="I148" s="161"/>
      <c r="J148" s="161"/>
      <c r="K148" s="161"/>
      <c r="L148" s="161"/>
      <c r="M148" s="161"/>
      <c r="N148" s="161"/>
      <c r="O148" s="161"/>
    </row>
    <row r="149" spans="1:15" ht="13.5" customHeight="1" x14ac:dyDescent="0.2">
      <c r="A149" s="161"/>
      <c r="B149" s="188" t="str">
        <f t="shared" si="0"/>
        <v/>
      </c>
      <c r="C149" s="189" t="str">
        <f t="shared" si="1"/>
        <v/>
      </c>
      <c r="D149" s="190" t="str">
        <f t="shared" si="2"/>
        <v/>
      </c>
      <c r="E149" s="190" t="str">
        <f t="shared" si="3"/>
        <v/>
      </c>
      <c r="F149" s="190" t="str">
        <f t="shared" si="4"/>
        <v/>
      </c>
      <c r="G149" s="190" t="str">
        <f t="shared" si="5"/>
        <v/>
      </c>
      <c r="H149" s="190" t="str">
        <f t="shared" si="6"/>
        <v/>
      </c>
      <c r="I149" s="161"/>
      <c r="J149" s="161"/>
      <c r="K149" s="161"/>
      <c r="L149" s="161"/>
      <c r="M149" s="161"/>
      <c r="N149" s="161"/>
      <c r="O149" s="161"/>
    </row>
    <row r="150" spans="1:15" ht="13.5" customHeight="1" x14ac:dyDescent="0.2">
      <c r="A150" s="161"/>
      <c r="B150" s="188" t="str">
        <f t="shared" si="0"/>
        <v/>
      </c>
      <c r="C150" s="189" t="str">
        <f t="shared" si="1"/>
        <v/>
      </c>
      <c r="D150" s="190" t="str">
        <f t="shared" si="2"/>
        <v/>
      </c>
      <c r="E150" s="190" t="str">
        <f t="shared" si="3"/>
        <v/>
      </c>
      <c r="F150" s="190" t="str">
        <f t="shared" si="4"/>
        <v/>
      </c>
      <c r="G150" s="190" t="str">
        <f t="shared" si="5"/>
        <v/>
      </c>
      <c r="H150" s="190" t="str">
        <f t="shared" si="6"/>
        <v/>
      </c>
      <c r="I150" s="161"/>
      <c r="J150" s="161"/>
      <c r="K150" s="161"/>
      <c r="L150" s="161"/>
      <c r="M150" s="161"/>
      <c r="N150" s="161"/>
      <c r="O150" s="161"/>
    </row>
    <row r="151" spans="1:15" ht="13.5" customHeight="1" x14ac:dyDescent="0.2">
      <c r="A151" s="161"/>
      <c r="B151" s="188" t="str">
        <f t="shared" si="0"/>
        <v/>
      </c>
      <c r="C151" s="189" t="str">
        <f t="shared" si="1"/>
        <v/>
      </c>
      <c r="D151" s="190" t="str">
        <f t="shared" si="2"/>
        <v/>
      </c>
      <c r="E151" s="190" t="str">
        <f t="shared" si="3"/>
        <v/>
      </c>
      <c r="F151" s="190" t="str">
        <f t="shared" si="4"/>
        <v/>
      </c>
      <c r="G151" s="190" t="str">
        <f t="shared" si="5"/>
        <v/>
      </c>
      <c r="H151" s="190" t="str">
        <f t="shared" si="6"/>
        <v/>
      </c>
      <c r="I151" s="161"/>
      <c r="J151" s="161"/>
      <c r="K151" s="161"/>
      <c r="L151" s="161"/>
      <c r="M151" s="161"/>
      <c r="N151" s="161"/>
      <c r="O151" s="161"/>
    </row>
    <row r="152" spans="1:15" ht="13.5" customHeight="1" x14ac:dyDescent="0.2">
      <c r="A152" s="161"/>
      <c r="B152" s="188" t="str">
        <f t="shared" si="0"/>
        <v/>
      </c>
      <c r="C152" s="189" t="str">
        <f t="shared" si="1"/>
        <v/>
      </c>
      <c r="D152" s="190" t="str">
        <f t="shared" si="2"/>
        <v/>
      </c>
      <c r="E152" s="190" t="str">
        <f t="shared" si="3"/>
        <v/>
      </c>
      <c r="F152" s="190" t="str">
        <f t="shared" si="4"/>
        <v/>
      </c>
      <c r="G152" s="190" t="str">
        <f t="shared" si="5"/>
        <v/>
      </c>
      <c r="H152" s="190" t="str">
        <f t="shared" si="6"/>
        <v/>
      </c>
      <c r="I152" s="161"/>
      <c r="J152" s="161"/>
      <c r="K152" s="161"/>
      <c r="L152" s="161"/>
      <c r="M152" s="161"/>
      <c r="N152" s="161"/>
      <c r="O152" s="161"/>
    </row>
    <row r="153" spans="1:15" ht="13.5" customHeight="1" x14ac:dyDescent="0.2">
      <c r="A153" s="161"/>
      <c r="B153" s="188" t="str">
        <f t="shared" si="0"/>
        <v/>
      </c>
      <c r="C153" s="189" t="str">
        <f t="shared" si="1"/>
        <v/>
      </c>
      <c r="D153" s="190" t="str">
        <f t="shared" si="2"/>
        <v/>
      </c>
      <c r="E153" s="190" t="str">
        <f t="shared" si="3"/>
        <v/>
      </c>
      <c r="F153" s="190" t="str">
        <f t="shared" si="4"/>
        <v/>
      </c>
      <c r="G153" s="190" t="str">
        <f t="shared" si="5"/>
        <v/>
      </c>
      <c r="H153" s="190" t="str">
        <f t="shared" si="6"/>
        <v/>
      </c>
      <c r="I153" s="161"/>
      <c r="J153" s="161"/>
      <c r="K153" s="161"/>
      <c r="L153" s="161"/>
      <c r="M153" s="161"/>
      <c r="N153" s="161"/>
      <c r="O153" s="161"/>
    </row>
    <row r="154" spans="1:15" ht="13.5" customHeight="1" x14ac:dyDescent="0.2">
      <c r="A154" s="161"/>
      <c r="B154" s="188" t="str">
        <f t="shared" si="0"/>
        <v/>
      </c>
      <c r="C154" s="189" t="str">
        <f t="shared" si="1"/>
        <v/>
      </c>
      <c r="D154" s="190" t="str">
        <f t="shared" si="2"/>
        <v/>
      </c>
      <c r="E154" s="190" t="str">
        <f t="shared" si="3"/>
        <v/>
      </c>
      <c r="F154" s="190" t="str">
        <f t="shared" si="4"/>
        <v/>
      </c>
      <c r="G154" s="190" t="str">
        <f t="shared" si="5"/>
        <v/>
      </c>
      <c r="H154" s="190" t="str">
        <f t="shared" si="6"/>
        <v/>
      </c>
      <c r="I154" s="161"/>
      <c r="J154" s="161"/>
      <c r="K154" s="161"/>
      <c r="L154" s="161"/>
      <c r="M154" s="161"/>
      <c r="N154" s="161"/>
      <c r="O154" s="161"/>
    </row>
    <row r="155" spans="1:15" ht="13.5" customHeight="1" x14ac:dyDescent="0.2">
      <c r="A155" s="161"/>
      <c r="B155" s="188" t="str">
        <f t="shared" si="0"/>
        <v/>
      </c>
      <c r="C155" s="189" t="str">
        <f t="shared" si="1"/>
        <v/>
      </c>
      <c r="D155" s="190" t="str">
        <f t="shared" si="2"/>
        <v/>
      </c>
      <c r="E155" s="190" t="str">
        <f t="shared" si="3"/>
        <v/>
      </c>
      <c r="F155" s="190" t="str">
        <f t="shared" si="4"/>
        <v/>
      </c>
      <c r="G155" s="190" t="str">
        <f t="shared" si="5"/>
        <v/>
      </c>
      <c r="H155" s="190" t="str">
        <f t="shared" si="6"/>
        <v/>
      </c>
      <c r="I155" s="161"/>
      <c r="J155" s="161"/>
      <c r="K155" s="161"/>
      <c r="L155" s="161"/>
      <c r="M155" s="161"/>
      <c r="N155" s="161"/>
      <c r="O155" s="161"/>
    </row>
    <row r="156" spans="1:15" ht="13.5" customHeight="1" x14ac:dyDescent="0.2">
      <c r="A156" s="161"/>
      <c r="B156" s="188" t="str">
        <f t="shared" si="0"/>
        <v/>
      </c>
      <c r="C156" s="189" t="str">
        <f t="shared" si="1"/>
        <v/>
      </c>
      <c r="D156" s="190" t="str">
        <f t="shared" si="2"/>
        <v/>
      </c>
      <c r="E156" s="190" t="str">
        <f t="shared" si="3"/>
        <v/>
      </c>
      <c r="F156" s="190" t="str">
        <f t="shared" si="4"/>
        <v/>
      </c>
      <c r="G156" s="190" t="str">
        <f t="shared" si="5"/>
        <v/>
      </c>
      <c r="H156" s="190" t="str">
        <f t="shared" si="6"/>
        <v/>
      </c>
      <c r="I156" s="161"/>
      <c r="J156" s="161"/>
      <c r="K156" s="161"/>
      <c r="L156" s="161"/>
      <c r="M156" s="161"/>
      <c r="N156" s="161"/>
      <c r="O156" s="161"/>
    </row>
    <row r="157" spans="1:15" ht="13.5" customHeight="1" x14ac:dyDescent="0.2">
      <c r="A157" s="161"/>
      <c r="B157" s="188" t="str">
        <f t="shared" si="0"/>
        <v/>
      </c>
      <c r="C157" s="189" t="str">
        <f t="shared" si="1"/>
        <v/>
      </c>
      <c r="D157" s="190" t="str">
        <f t="shared" si="2"/>
        <v/>
      </c>
      <c r="E157" s="190" t="str">
        <f t="shared" si="3"/>
        <v/>
      </c>
      <c r="F157" s="190" t="str">
        <f t="shared" si="4"/>
        <v/>
      </c>
      <c r="G157" s="190" t="str">
        <f t="shared" si="5"/>
        <v/>
      </c>
      <c r="H157" s="190" t="str">
        <f t="shared" si="6"/>
        <v/>
      </c>
      <c r="I157" s="161"/>
      <c r="J157" s="161"/>
      <c r="K157" s="161"/>
      <c r="L157" s="161"/>
      <c r="M157" s="161"/>
      <c r="N157" s="161"/>
      <c r="O157" s="161"/>
    </row>
    <row r="158" spans="1:15" ht="13.5" customHeight="1" x14ac:dyDescent="0.2">
      <c r="A158" s="161"/>
      <c r="B158" s="188" t="str">
        <f t="shared" si="0"/>
        <v/>
      </c>
      <c r="C158" s="189" t="str">
        <f t="shared" si="1"/>
        <v/>
      </c>
      <c r="D158" s="190" t="str">
        <f t="shared" si="2"/>
        <v/>
      </c>
      <c r="E158" s="190" t="str">
        <f t="shared" si="3"/>
        <v/>
      </c>
      <c r="F158" s="190" t="str">
        <f t="shared" si="4"/>
        <v/>
      </c>
      <c r="G158" s="190" t="str">
        <f t="shared" si="5"/>
        <v/>
      </c>
      <c r="H158" s="190" t="str">
        <f t="shared" si="6"/>
        <v/>
      </c>
      <c r="I158" s="161"/>
      <c r="J158" s="161"/>
      <c r="K158" s="161"/>
      <c r="L158" s="161"/>
      <c r="M158" s="161"/>
      <c r="N158" s="161"/>
      <c r="O158" s="161"/>
    </row>
    <row r="159" spans="1:15" ht="13.5" customHeight="1" x14ac:dyDescent="0.2">
      <c r="A159" s="161"/>
      <c r="B159" s="188" t="str">
        <f t="shared" si="0"/>
        <v/>
      </c>
      <c r="C159" s="189" t="str">
        <f t="shared" si="1"/>
        <v/>
      </c>
      <c r="D159" s="190" t="str">
        <f t="shared" si="2"/>
        <v/>
      </c>
      <c r="E159" s="190" t="str">
        <f t="shared" si="3"/>
        <v/>
      </c>
      <c r="F159" s="190" t="str">
        <f t="shared" si="4"/>
        <v/>
      </c>
      <c r="G159" s="190" t="str">
        <f t="shared" si="5"/>
        <v/>
      </c>
      <c r="H159" s="190" t="str">
        <f t="shared" si="6"/>
        <v/>
      </c>
      <c r="I159" s="161"/>
      <c r="J159" s="161"/>
      <c r="K159" s="161"/>
      <c r="L159" s="161"/>
      <c r="M159" s="161"/>
      <c r="N159" s="161"/>
      <c r="O159" s="161"/>
    </row>
    <row r="160" spans="1:15" ht="13.5" customHeight="1" x14ac:dyDescent="0.2">
      <c r="A160" s="161"/>
      <c r="B160" s="188" t="str">
        <f t="shared" si="0"/>
        <v/>
      </c>
      <c r="C160" s="189" t="str">
        <f t="shared" si="1"/>
        <v/>
      </c>
      <c r="D160" s="190" t="str">
        <f t="shared" si="2"/>
        <v/>
      </c>
      <c r="E160" s="190" t="str">
        <f t="shared" si="3"/>
        <v/>
      </c>
      <c r="F160" s="190" t="str">
        <f t="shared" si="4"/>
        <v/>
      </c>
      <c r="G160" s="190" t="str">
        <f t="shared" si="5"/>
        <v/>
      </c>
      <c r="H160" s="190" t="str">
        <f t="shared" si="6"/>
        <v/>
      </c>
      <c r="I160" s="161"/>
      <c r="J160" s="161"/>
      <c r="K160" s="161"/>
      <c r="L160" s="161"/>
      <c r="M160" s="161"/>
      <c r="N160" s="161"/>
      <c r="O160" s="161"/>
    </row>
    <row r="161" spans="1:15" ht="13.5" customHeight="1" x14ac:dyDescent="0.2">
      <c r="A161" s="161"/>
      <c r="B161" s="188" t="str">
        <f t="shared" si="0"/>
        <v/>
      </c>
      <c r="C161" s="189" t="str">
        <f t="shared" si="1"/>
        <v/>
      </c>
      <c r="D161" s="190" t="str">
        <f t="shared" si="2"/>
        <v/>
      </c>
      <c r="E161" s="190" t="str">
        <f t="shared" si="3"/>
        <v/>
      </c>
      <c r="F161" s="190" t="str">
        <f t="shared" si="4"/>
        <v/>
      </c>
      <c r="G161" s="190" t="str">
        <f t="shared" si="5"/>
        <v/>
      </c>
      <c r="H161" s="190" t="str">
        <f t="shared" si="6"/>
        <v/>
      </c>
      <c r="I161" s="161"/>
      <c r="J161" s="161"/>
      <c r="K161" s="161"/>
      <c r="L161" s="161"/>
      <c r="M161" s="161"/>
      <c r="N161" s="161"/>
      <c r="O161" s="161"/>
    </row>
    <row r="162" spans="1:15" ht="13.5" customHeight="1" x14ac:dyDescent="0.2">
      <c r="A162" s="161"/>
      <c r="B162" s="188" t="str">
        <f t="shared" si="0"/>
        <v/>
      </c>
      <c r="C162" s="189" t="str">
        <f t="shared" si="1"/>
        <v/>
      </c>
      <c r="D162" s="190" t="str">
        <f t="shared" si="2"/>
        <v/>
      </c>
      <c r="E162" s="190" t="str">
        <f t="shared" si="3"/>
        <v/>
      </c>
      <c r="F162" s="190" t="str">
        <f t="shared" si="4"/>
        <v/>
      </c>
      <c r="G162" s="190" t="str">
        <f t="shared" si="5"/>
        <v/>
      </c>
      <c r="H162" s="190" t="str">
        <f t="shared" si="6"/>
        <v/>
      </c>
      <c r="I162" s="161"/>
      <c r="J162" s="161"/>
      <c r="K162" s="161"/>
      <c r="L162" s="161"/>
      <c r="M162" s="161"/>
      <c r="N162" s="161"/>
      <c r="O162" s="161"/>
    </row>
    <row r="163" spans="1:15" ht="13.5" customHeight="1" x14ac:dyDescent="0.2">
      <c r="A163" s="161"/>
      <c r="B163" s="188" t="str">
        <f t="shared" si="0"/>
        <v/>
      </c>
      <c r="C163" s="189" t="str">
        <f t="shared" si="1"/>
        <v/>
      </c>
      <c r="D163" s="190" t="str">
        <f t="shared" si="2"/>
        <v/>
      </c>
      <c r="E163" s="190" t="str">
        <f t="shared" si="3"/>
        <v/>
      </c>
      <c r="F163" s="190" t="str">
        <f t="shared" si="4"/>
        <v/>
      </c>
      <c r="G163" s="190" t="str">
        <f t="shared" si="5"/>
        <v/>
      </c>
      <c r="H163" s="190" t="str">
        <f t="shared" si="6"/>
        <v/>
      </c>
      <c r="I163" s="161"/>
      <c r="J163" s="161"/>
      <c r="K163" s="161"/>
      <c r="L163" s="161"/>
      <c r="M163" s="161"/>
      <c r="N163" s="161"/>
      <c r="O163" s="161"/>
    </row>
    <row r="164" spans="1:15" ht="13.5" customHeight="1" x14ac:dyDescent="0.2">
      <c r="A164" s="161"/>
      <c r="B164" s="188" t="str">
        <f t="shared" si="0"/>
        <v/>
      </c>
      <c r="C164" s="189" t="str">
        <f t="shared" si="1"/>
        <v/>
      </c>
      <c r="D164" s="190" t="str">
        <f t="shared" si="2"/>
        <v/>
      </c>
      <c r="E164" s="190" t="str">
        <f t="shared" si="3"/>
        <v/>
      </c>
      <c r="F164" s="190" t="str">
        <f t="shared" si="4"/>
        <v/>
      </c>
      <c r="G164" s="190" t="str">
        <f t="shared" si="5"/>
        <v/>
      </c>
      <c r="H164" s="190" t="str">
        <f t="shared" si="6"/>
        <v/>
      </c>
      <c r="I164" s="161"/>
      <c r="J164" s="161"/>
      <c r="K164" s="161"/>
      <c r="L164" s="161"/>
      <c r="M164" s="161"/>
      <c r="N164" s="161"/>
      <c r="O164" s="161"/>
    </row>
    <row r="165" spans="1:15" ht="13.5" customHeight="1" x14ac:dyDescent="0.2">
      <c r="A165" s="161"/>
      <c r="B165" s="188" t="str">
        <f t="shared" si="0"/>
        <v/>
      </c>
      <c r="C165" s="189" t="str">
        <f t="shared" si="1"/>
        <v/>
      </c>
      <c r="D165" s="190" t="str">
        <f t="shared" si="2"/>
        <v/>
      </c>
      <c r="E165" s="190" t="str">
        <f t="shared" si="3"/>
        <v/>
      </c>
      <c r="F165" s="190" t="str">
        <f t="shared" si="4"/>
        <v/>
      </c>
      <c r="G165" s="190" t="str">
        <f t="shared" si="5"/>
        <v/>
      </c>
      <c r="H165" s="190" t="str">
        <f t="shared" si="6"/>
        <v/>
      </c>
      <c r="I165" s="161"/>
      <c r="J165" s="161"/>
      <c r="K165" s="161"/>
      <c r="L165" s="161"/>
      <c r="M165" s="161"/>
      <c r="N165" s="161"/>
      <c r="O165" s="161"/>
    </row>
    <row r="166" spans="1:15" ht="13.5" customHeight="1" x14ac:dyDescent="0.2">
      <c r="A166" s="161"/>
      <c r="B166" s="188" t="str">
        <f t="shared" si="0"/>
        <v/>
      </c>
      <c r="C166" s="189" t="str">
        <f t="shared" si="1"/>
        <v/>
      </c>
      <c r="D166" s="190" t="str">
        <f t="shared" si="2"/>
        <v/>
      </c>
      <c r="E166" s="190" t="str">
        <f t="shared" si="3"/>
        <v/>
      </c>
      <c r="F166" s="190" t="str">
        <f t="shared" si="4"/>
        <v/>
      </c>
      <c r="G166" s="190" t="str">
        <f t="shared" si="5"/>
        <v/>
      </c>
      <c r="H166" s="190" t="str">
        <f t="shared" si="6"/>
        <v/>
      </c>
      <c r="I166" s="161"/>
      <c r="J166" s="161"/>
      <c r="K166" s="161"/>
      <c r="L166" s="161"/>
      <c r="M166" s="161"/>
      <c r="N166" s="161"/>
      <c r="O166" s="161"/>
    </row>
    <row r="167" spans="1:15" ht="13.5" customHeight="1" x14ac:dyDescent="0.2">
      <c r="A167" s="161"/>
      <c r="B167" s="188" t="str">
        <f t="shared" si="0"/>
        <v/>
      </c>
      <c r="C167" s="189" t="str">
        <f t="shared" si="1"/>
        <v/>
      </c>
      <c r="D167" s="190" t="str">
        <f t="shared" si="2"/>
        <v/>
      </c>
      <c r="E167" s="190" t="str">
        <f t="shared" si="3"/>
        <v/>
      </c>
      <c r="F167" s="190" t="str">
        <f t="shared" si="4"/>
        <v/>
      </c>
      <c r="G167" s="190" t="str">
        <f t="shared" si="5"/>
        <v/>
      </c>
      <c r="H167" s="190" t="str">
        <f t="shared" si="6"/>
        <v/>
      </c>
      <c r="I167" s="161"/>
      <c r="J167" s="161"/>
      <c r="K167" s="161"/>
      <c r="L167" s="161"/>
      <c r="M167" s="161"/>
      <c r="N167" s="161"/>
      <c r="O167" s="161"/>
    </row>
    <row r="168" spans="1:15" ht="13.5" customHeight="1" x14ac:dyDescent="0.2">
      <c r="A168" s="161"/>
      <c r="B168" s="188" t="str">
        <f t="shared" si="0"/>
        <v/>
      </c>
      <c r="C168" s="189" t="str">
        <f t="shared" si="1"/>
        <v/>
      </c>
      <c r="D168" s="190" t="str">
        <f t="shared" si="2"/>
        <v/>
      </c>
      <c r="E168" s="190" t="str">
        <f t="shared" si="3"/>
        <v/>
      </c>
      <c r="F168" s="190" t="str">
        <f t="shared" si="4"/>
        <v/>
      </c>
      <c r="G168" s="190" t="str">
        <f t="shared" si="5"/>
        <v/>
      </c>
      <c r="H168" s="190" t="str">
        <f t="shared" si="6"/>
        <v/>
      </c>
      <c r="I168" s="161"/>
      <c r="J168" s="161"/>
      <c r="K168" s="161"/>
      <c r="L168" s="161"/>
      <c r="M168" s="161"/>
      <c r="N168" s="161"/>
      <c r="O168" s="161"/>
    </row>
    <row r="169" spans="1:15" ht="13.5" customHeight="1" x14ac:dyDescent="0.2">
      <c r="A169" s="161"/>
      <c r="B169" s="188" t="str">
        <f t="shared" si="0"/>
        <v/>
      </c>
      <c r="C169" s="189" t="str">
        <f t="shared" si="1"/>
        <v/>
      </c>
      <c r="D169" s="190" t="str">
        <f t="shared" si="2"/>
        <v/>
      </c>
      <c r="E169" s="190" t="str">
        <f t="shared" si="3"/>
        <v/>
      </c>
      <c r="F169" s="190" t="str">
        <f t="shared" si="4"/>
        <v/>
      </c>
      <c r="G169" s="190" t="str">
        <f t="shared" si="5"/>
        <v/>
      </c>
      <c r="H169" s="190" t="str">
        <f t="shared" si="6"/>
        <v/>
      </c>
      <c r="I169" s="161"/>
      <c r="J169" s="161"/>
      <c r="K169" s="161"/>
      <c r="L169" s="161"/>
      <c r="M169" s="161"/>
      <c r="N169" s="161"/>
      <c r="O169" s="161"/>
    </row>
    <row r="170" spans="1:15" ht="13.5" customHeight="1" x14ac:dyDescent="0.2">
      <c r="A170" s="161"/>
      <c r="B170" s="188" t="str">
        <f t="shared" si="0"/>
        <v/>
      </c>
      <c r="C170" s="189" t="str">
        <f t="shared" si="1"/>
        <v/>
      </c>
      <c r="D170" s="190" t="str">
        <f t="shared" si="2"/>
        <v/>
      </c>
      <c r="E170" s="190" t="str">
        <f t="shared" si="3"/>
        <v/>
      </c>
      <c r="F170" s="190" t="str">
        <f t="shared" si="4"/>
        <v/>
      </c>
      <c r="G170" s="190" t="str">
        <f t="shared" si="5"/>
        <v/>
      </c>
      <c r="H170" s="190" t="str">
        <f t="shared" si="6"/>
        <v/>
      </c>
      <c r="I170" s="161"/>
      <c r="J170" s="161"/>
      <c r="K170" s="161"/>
      <c r="L170" s="161"/>
      <c r="M170" s="161"/>
      <c r="N170" s="161"/>
      <c r="O170" s="161"/>
    </row>
    <row r="171" spans="1:15" ht="13.5" customHeight="1" x14ac:dyDescent="0.2">
      <c r="A171" s="161"/>
      <c r="B171" s="188" t="str">
        <f t="shared" si="0"/>
        <v/>
      </c>
      <c r="C171" s="189" t="str">
        <f t="shared" si="1"/>
        <v/>
      </c>
      <c r="D171" s="190" t="str">
        <f t="shared" si="2"/>
        <v/>
      </c>
      <c r="E171" s="190" t="str">
        <f t="shared" si="3"/>
        <v/>
      </c>
      <c r="F171" s="190" t="str">
        <f t="shared" si="4"/>
        <v/>
      </c>
      <c r="G171" s="190" t="str">
        <f t="shared" si="5"/>
        <v/>
      </c>
      <c r="H171" s="190" t="str">
        <f t="shared" si="6"/>
        <v/>
      </c>
      <c r="I171" s="161"/>
      <c r="J171" s="161"/>
      <c r="K171" s="161"/>
      <c r="L171" s="161"/>
      <c r="M171" s="161"/>
      <c r="N171" s="161"/>
      <c r="O171" s="161"/>
    </row>
    <row r="172" spans="1:15" ht="13.5" customHeight="1" x14ac:dyDescent="0.2">
      <c r="A172" s="161"/>
      <c r="B172" s="188" t="str">
        <f t="shared" si="0"/>
        <v/>
      </c>
      <c r="C172" s="189" t="str">
        <f t="shared" si="1"/>
        <v/>
      </c>
      <c r="D172" s="190" t="str">
        <f t="shared" si="2"/>
        <v/>
      </c>
      <c r="E172" s="190" t="str">
        <f t="shared" si="3"/>
        <v/>
      </c>
      <c r="F172" s="190" t="str">
        <f t="shared" si="4"/>
        <v/>
      </c>
      <c r="G172" s="190" t="str">
        <f t="shared" si="5"/>
        <v/>
      </c>
      <c r="H172" s="190" t="str">
        <f t="shared" si="6"/>
        <v/>
      </c>
      <c r="I172" s="161"/>
      <c r="J172" s="161"/>
      <c r="K172" s="161"/>
      <c r="L172" s="161"/>
      <c r="M172" s="161"/>
      <c r="N172" s="161"/>
      <c r="O172" s="161"/>
    </row>
    <row r="173" spans="1:15" ht="13.5" customHeight="1" x14ac:dyDescent="0.2">
      <c r="A173" s="161"/>
      <c r="B173" s="188" t="str">
        <f t="shared" si="0"/>
        <v/>
      </c>
      <c r="C173" s="189" t="str">
        <f t="shared" si="1"/>
        <v/>
      </c>
      <c r="D173" s="190" t="str">
        <f t="shared" si="2"/>
        <v/>
      </c>
      <c r="E173" s="190" t="str">
        <f t="shared" si="3"/>
        <v/>
      </c>
      <c r="F173" s="190" t="str">
        <f t="shared" si="4"/>
        <v/>
      </c>
      <c r="G173" s="190" t="str">
        <f t="shared" si="5"/>
        <v/>
      </c>
      <c r="H173" s="190" t="str">
        <f t="shared" si="6"/>
        <v/>
      </c>
      <c r="I173" s="161"/>
      <c r="J173" s="161"/>
      <c r="K173" s="161"/>
      <c r="L173" s="161"/>
      <c r="M173" s="161"/>
      <c r="N173" s="161"/>
      <c r="O173" s="161"/>
    </row>
    <row r="174" spans="1:15" ht="13.5" customHeight="1" x14ac:dyDescent="0.2">
      <c r="A174" s="161"/>
      <c r="B174" s="188" t="str">
        <f t="shared" si="0"/>
        <v/>
      </c>
      <c r="C174" s="189" t="str">
        <f t="shared" si="1"/>
        <v/>
      </c>
      <c r="D174" s="190" t="str">
        <f t="shared" si="2"/>
        <v/>
      </c>
      <c r="E174" s="190" t="str">
        <f t="shared" si="3"/>
        <v/>
      </c>
      <c r="F174" s="190" t="str">
        <f t="shared" si="4"/>
        <v/>
      </c>
      <c r="G174" s="190" t="str">
        <f t="shared" si="5"/>
        <v/>
      </c>
      <c r="H174" s="190" t="str">
        <f t="shared" si="6"/>
        <v/>
      </c>
      <c r="I174" s="161"/>
      <c r="J174" s="161"/>
      <c r="K174" s="161"/>
      <c r="L174" s="161"/>
      <c r="M174" s="161"/>
      <c r="N174" s="161"/>
      <c r="O174" s="161"/>
    </row>
    <row r="175" spans="1:15" ht="13.5" customHeight="1" x14ac:dyDescent="0.2">
      <c r="A175" s="161"/>
      <c r="B175" s="188" t="str">
        <f t="shared" si="0"/>
        <v/>
      </c>
      <c r="C175" s="189" t="str">
        <f t="shared" si="1"/>
        <v/>
      </c>
      <c r="D175" s="190" t="str">
        <f t="shared" si="2"/>
        <v/>
      </c>
      <c r="E175" s="190" t="str">
        <f t="shared" si="3"/>
        <v/>
      </c>
      <c r="F175" s="190" t="str">
        <f t="shared" si="4"/>
        <v/>
      </c>
      <c r="G175" s="190" t="str">
        <f t="shared" si="5"/>
        <v/>
      </c>
      <c r="H175" s="190" t="str">
        <f t="shared" si="6"/>
        <v/>
      </c>
      <c r="I175" s="161"/>
      <c r="J175" s="161"/>
      <c r="K175" s="161"/>
      <c r="L175" s="161"/>
      <c r="M175" s="161"/>
      <c r="N175" s="161"/>
      <c r="O175" s="161"/>
    </row>
    <row r="176" spans="1:15" ht="13.5" customHeight="1" x14ac:dyDescent="0.2">
      <c r="A176" s="161"/>
      <c r="B176" s="188" t="str">
        <f t="shared" si="0"/>
        <v/>
      </c>
      <c r="C176" s="189" t="str">
        <f t="shared" si="1"/>
        <v/>
      </c>
      <c r="D176" s="190" t="str">
        <f t="shared" si="2"/>
        <v/>
      </c>
      <c r="E176" s="190" t="str">
        <f t="shared" si="3"/>
        <v/>
      </c>
      <c r="F176" s="190" t="str">
        <f t="shared" si="4"/>
        <v/>
      </c>
      <c r="G176" s="190" t="str">
        <f t="shared" si="5"/>
        <v/>
      </c>
      <c r="H176" s="190" t="str">
        <f t="shared" si="6"/>
        <v/>
      </c>
      <c r="I176" s="161"/>
      <c r="J176" s="161"/>
      <c r="K176" s="161"/>
      <c r="L176" s="161"/>
      <c r="M176" s="161"/>
      <c r="N176" s="161"/>
      <c r="O176" s="161"/>
    </row>
    <row r="177" spans="1:15" ht="13.5" customHeight="1" x14ac:dyDescent="0.2">
      <c r="A177" s="161"/>
      <c r="B177" s="188" t="str">
        <f t="shared" si="0"/>
        <v/>
      </c>
      <c r="C177" s="189" t="str">
        <f t="shared" si="1"/>
        <v/>
      </c>
      <c r="D177" s="190" t="str">
        <f t="shared" si="2"/>
        <v/>
      </c>
      <c r="E177" s="190" t="str">
        <f t="shared" si="3"/>
        <v/>
      </c>
      <c r="F177" s="190" t="str">
        <f t="shared" si="4"/>
        <v/>
      </c>
      <c r="G177" s="190" t="str">
        <f t="shared" si="5"/>
        <v/>
      </c>
      <c r="H177" s="190" t="str">
        <f t="shared" si="6"/>
        <v/>
      </c>
      <c r="I177" s="161"/>
      <c r="J177" s="161"/>
      <c r="K177" s="161"/>
      <c r="L177" s="161"/>
      <c r="M177" s="161"/>
      <c r="N177" s="161"/>
      <c r="O177" s="161"/>
    </row>
    <row r="178" spans="1:15" ht="13.5" customHeight="1" x14ac:dyDescent="0.2">
      <c r="A178" s="161"/>
      <c r="B178" s="188" t="str">
        <f t="shared" si="0"/>
        <v/>
      </c>
      <c r="C178" s="189" t="str">
        <f t="shared" si="1"/>
        <v/>
      </c>
      <c r="D178" s="190" t="str">
        <f t="shared" si="2"/>
        <v/>
      </c>
      <c r="E178" s="190" t="str">
        <f t="shared" si="3"/>
        <v/>
      </c>
      <c r="F178" s="190" t="str">
        <f t="shared" si="4"/>
        <v/>
      </c>
      <c r="G178" s="190" t="str">
        <f t="shared" si="5"/>
        <v/>
      </c>
      <c r="H178" s="190" t="str">
        <f t="shared" si="6"/>
        <v/>
      </c>
      <c r="I178" s="161"/>
      <c r="J178" s="161"/>
      <c r="K178" s="161"/>
      <c r="L178" s="161"/>
      <c r="M178" s="161"/>
      <c r="N178" s="161"/>
      <c r="O178" s="161"/>
    </row>
    <row r="179" spans="1:15" ht="13.5" customHeight="1" x14ac:dyDescent="0.2">
      <c r="A179" s="161"/>
      <c r="B179" s="188" t="str">
        <f t="shared" si="0"/>
        <v/>
      </c>
      <c r="C179" s="189" t="str">
        <f t="shared" si="1"/>
        <v/>
      </c>
      <c r="D179" s="190" t="str">
        <f t="shared" si="2"/>
        <v/>
      </c>
      <c r="E179" s="190" t="str">
        <f t="shared" si="3"/>
        <v/>
      </c>
      <c r="F179" s="190" t="str">
        <f t="shared" si="4"/>
        <v/>
      </c>
      <c r="G179" s="190" t="str">
        <f t="shared" si="5"/>
        <v/>
      </c>
      <c r="H179" s="190" t="str">
        <f t="shared" si="6"/>
        <v/>
      </c>
      <c r="I179" s="161"/>
      <c r="J179" s="161"/>
      <c r="K179" s="161"/>
      <c r="L179" s="161"/>
      <c r="M179" s="161"/>
      <c r="N179" s="161"/>
      <c r="O179" s="161"/>
    </row>
    <row r="180" spans="1:15" ht="13.5" customHeight="1" x14ac:dyDescent="0.2">
      <c r="A180" s="161"/>
      <c r="B180" s="188" t="str">
        <f t="shared" si="0"/>
        <v/>
      </c>
      <c r="C180" s="189" t="str">
        <f t="shared" si="1"/>
        <v/>
      </c>
      <c r="D180" s="190" t="str">
        <f t="shared" si="2"/>
        <v/>
      </c>
      <c r="E180" s="190" t="str">
        <f t="shared" si="3"/>
        <v/>
      </c>
      <c r="F180" s="190" t="str">
        <f t="shared" si="4"/>
        <v/>
      </c>
      <c r="G180" s="190" t="str">
        <f t="shared" si="5"/>
        <v/>
      </c>
      <c r="H180" s="190" t="str">
        <f t="shared" si="6"/>
        <v/>
      </c>
      <c r="I180" s="161"/>
      <c r="J180" s="161"/>
      <c r="K180" s="161"/>
      <c r="L180" s="161"/>
      <c r="M180" s="161"/>
      <c r="N180" s="161"/>
      <c r="O180" s="161"/>
    </row>
    <row r="181" spans="1:15" ht="13.5" customHeight="1" x14ac:dyDescent="0.2">
      <c r="A181" s="161"/>
      <c r="B181" s="188" t="str">
        <f t="shared" si="0"/>
        <v/>
      </c>
      <c r="C181" s="189" t="str">
        <f t="shared" si="1"/>
        <v/>
      </c>
      <c r="D181" s="190" t="str">
        <f t="shared" si="2"/>
        <v/>
      </c>
      <c r="E181" s="190" t="str">
        <f t="shared" si="3"/>
        <v/>
      </c>
      <c r="F181" s="190" t="str">
        <f t="shared" si="4"/>
        <v/>
      </c>
      <c r="G181" s="190" t="str">
        <f t="shared" si="5"/>
        <v/>
      </c>
      <c r="H181" s="190" t="str">
        <f t="shared" si="6"/>
        <v/>
      </c>
      <c r="I181" s="161"/>
      <c r="J181" s="161"/>
      <c r="K181" s="161"/>
      <c r="L181" s="161"/>
      <c r="M181" s="161"/>
      <c r="N181" s="161"/>
      <c r="O181" s="161"/>
    </row>
    <row r="182" spans="1:15" ht="13.5" customHeight="1" x14ac:dyDescent="0.2">
      <c r="A182" s="161"/>
      <c r="B182" s="188" t="str">
        <f t="shared" si="0"/>
        <v/>
      </c>
      <c r="C182" s="189" t="str">
        <f t="shared" si="1"/>
        <v/>
      </c>
      <c r="D182" s="190" t="str">
        <f t="shared" si="2"/>
        <v/>
      </c>
      <c r="E182" s="190" t="str">
        <f t="shared" si="3"/>
        <v/>
      </c>
      <c r="F182" s="190" t="str">
        <f t="shared" si="4"/>
        <v/>
      </c>
      <c r="G182" s="190" t="str">
        <f t="shared" si="5"/>
        <v/>
      </c>
      <c r="H182" s="190" t="str">
        <f t="shared" si="6"/>
        <v/>
      </c>
      <c r="I182" s="161"/>
      <c r="J182" s="161"/>
      <c r="K182" s="161"/>
      <c r="L182" s="161"/>
      <c r="M182" s="161"/>
      <c r="N182" s="161"/>
      <c r="O182" s="161"/>
    </row>
    <row r="183" spans="1:15" ht="13.5" customHeight="1" x14ac:dyDescent="0.2">
      <c r="A183" s="161"/>
      <c r="B183" s="188" t="str">
        <f t="shared" si="0"/>
        <v/>
      </c>
      <c r="C183" s="189" t="str">
        <f t="shared" si="1"/>
        <v/>
      </c>
      <c r="D183" s="190" t="str">
        <f t="shared" si="2"/>
        <v/>
      </c>
      <c r="E183" s="190" t="str">
        <f t="shared" si="3"/>
        <v/>
      </c>
      <c r="F183" s="190" t="str">
        <f t="shared" si="4"/>
        <v/>
      </c>
      <c r="G183" s="190" t="str">
        <f t="shared" si="5"/>
        <v/>
      </c>
      <c r="H183" s="190" t="str">
        <f t="shared" si="6"/>
        <v/>
      </c>
      <c r="I183" s="161"/>
      <c r="J183" s="161"/>
      <c r="K183" s="161"/>
      <c r="L183" s="161"/>
      <c r="M183" s="161"/>
      <c r="N183" s="161"/>
      <c r="O183" s="161"/>
    </row>
    <row r="184" spans="1:15" ht="13.5" customHeight="1" x14ac:dyDescent="0.2">
      <c r="A184" s="161"/>
      <c r="B184" s="188" t="str">
        <f t="shared" si="0"/>
        <v/>
      </c>
      <c r="C184" s="189" t="str">
        <f t="shared" si="1"/>
        <v/>
      </c>
      <c r="D184" s="190" t="str">
        <f t="shared" si="2"/>
        <v/>
      </c>
      <c r="E184" s="190" t="str">
        <f t="shared" si="3"/>
        <v/>
      </c>
      <c r="F184" s="190" t="str">
        <f t="shared" si="4"/>
        <v/>
      </c>
      <c r="G184" s="190" t="str">
        <f t="shared" si="5"/>
        <v/>
      </c>
      <c r="H184" s="190" t="str">
        <f t="shared" si="6"/>
        <v/>
      </c>
      <c r="I184" s="161"/>
      <c r="J184" s="161"/>
      <c r="K184" s="161"/>
      <c r="L184" s="161"/>
      <c r="M184" s="161"/>
      <c r="N184" s="161"/>
      <c r="O184" s="161"/>
    </row>
    <row r="185" spans="1:15" ht="13.5" customHeight="1" x14ac:dyDescent="0.2">
      <c r="A185" s="161"/>
      <c r="B185" s="188" t="str">
        <f t="shared" si="0"/>
        <v/>
      </c>
      <c r="C185" s="189" t="str">
        <f t="shared" si="1"/>
        <v/>
      </c>
      <c r="D185" s="190" t="str">
        <f t="shared" si="2"/>
        <v/>
      </c>
      <c r="E185" s="190" t="str">
        <f t="shared" si="3"/>
        <v/>
      </c>
      <c r="F185" s="190" t="str">
        <f t="shared" si="4"/>
        <v/>
      </c>
      <c r="G185" s="190" t="str">
        <f t="shared" si="5"/>
        <v/>
      </c>
      <c r="H185" s="190" t="str">
        <f t="shared" si="6"/>
        <v/>
      </c>
      <c r="I185" s="161"/>
      <c r="J185" s="161"/>
      <c r="K185" s="161"/>
      <c r="L185" s="161"/>
      <c r="M185" s="161"/>
      <c r="N185" s="161"/>
      <c r="O185" s="161"/>
    </row>
    <row r="186" spans="1:15" ht="13.5" customHeight="1" x14ac:dyDescent="0.2">
      <c r="A186" s="161"/>
      <c r="B186" s="188" t="str">
        <f t="shared" si="0"/>
        <v/>
      </c>
      <c r="C186" s="189" t="str">
        <f t="shared" si="1"/>
        <v/>
      </c>
      <c r="D186" s="190" t="str">
        <f t="shared" si="2"/>
        <v/>
      </c>
      <c r="E186" s="190" t="str">
        <f t="shared" si="3"/>
        <v/>
      </c>
      <c r="F186" s="190" t="str">
        <f t="shared" si="4"/>
        <v/>
      </c>
      <c r="G186" s="190" t="str">
        <f t="shared" si="5"/>
        <v/>
      </c>
      <c r="H186" s="190" t="str">
        <f t="shared" si="6"/>
        <v/>
      </c>
      <c r="I186" s="161"/>
      <c r="J186" s="161"/>
      <c r="K186" s="161"/>
      <c r="L186" s="161"/>
      <c r="M186" s="161"/>
      <c r="N186" s="161"/>
      <c r="O186" s="161"/>
    </row>
    <row r="187" spans="1:15" ht="13.5" customHeight="1" x14ac:dyDescent="0.2">
      <c r="A187" s="161"/>
      <c r="B187" s="188" t="str">
        <f t="shared" si="0"/>
        <v/>
      </c>
      <c r="C187" s="189" t="str">
        <f t="shared" si="1"/>
        <v/>
      </c>
      <c r="D187" s="190" t="str">
        <f t="shared" si="2"/>
        <v/>
      </c>
      <c r="E187" s="190" t="str">
        <f t="shared" si="3"/>
        <v/>
      </c>
      <c r="F187" s="190" t="str">
        <f t="shared" si="4"/>
        <v/>
      </c>
      <c r="G187" s="190" t="str">
        <f t="shared" si="5"/>
        <v/>
      </c>
      <c r="H187" s="190" t="str">
        <f t="shared" si="6"/>
        <v/>
      </c>
      <c r="I187" s="161"/>
      <c r="J187" s="161"/>
      <c r="K187" s="161"/>
      <c r="L187" s="161"/>
      <c r="M187" s="161"/>
      <c r="N187" s="161"/>
      <c r="O187" s="161"/>
    </row>
    <row r="188" spans="1:15" ht="13.5" customHeight="1" x14ac:dyDescent="0.2">
      <c r="A188" s="161"/>
      <c r="B188" s="188" t="str">
        <f t="shared" si="0"/>
        <v/>
      </c>
      <c r="C188" s="189" t="str">
        <f t="shared" si="1"/>
        <v/>
      </c>
      <c r="D188" s="190" t="str">
        <f t="shared" si="2"/>
        <v/>
      </c>
      <c r="E188" s="190" t="str">
        <f t="shared" si="3"/>
        <v/>
      </c>
      <c r="F188" s="190" t="str">
        <f t="shared" si="4"/>
        <v/>
      </c>
      <c r="G188" s="190" t="str">
        <f t="shared" si="5"/>
        <v/>
      </c>
      <c r="H188" s="190" t="str">
        <f t="shared" si="6"/>
        <v/>
      </c>
      <c r="I188" s="161"/>
      <c r="J188" s="161"/>
      <c r="K188" s="161"/>
      <c r="L188" s="161"/>
      <c r="M188" s="161"/>
      <c r="N188" s="161"/>
      <c r="O188" s="161"/>
    </row>
    <row r="189" spans="1:15" ht="13.5" customHeight="1" x14ac:dyDescent="0.2">
      <c r="A189" s="161"/>
      <c r="B189" s="188" t="str">
        <f t="shared" si="0"/>
        <v/>
      </c>
      <c r="C189" s="189" t="str">
        <f t="shared" si="1"/>
        <v/>
      </c>
      <c r="D189" s="190" t="str">
        <f t="shared" si="2"/>
        <v/>
      </c>
      <c r="E189" s="190" t="str">
        <f t="shared" si="3"/>
        <v/>
      </c>
      <c r="F189" s="190" t="str">
        <f t="shared" si="4"/>
        <v/>
      </c>
      <c r="G189" s="190" t="str">
        <f t="shared" si="5"/>
        <v/>
      </c>
      <c r="H189" s="190" t="str">
        <f t="shared" si="6"/>
        <v/>
      </c>
      <c r="I189" s="161"/>
      <c r="J189" s="161"/>
      <c r="K189" s="161"/>
      <c r="L189" s="161"/>
      <c r="M189" s="161"/>
      <c r="N189" s="161"/>
      <c r="O189" s="161"/>
    </row>
    <row r="190" spans="1:15" ht="13.5" customHeight="1" x14ac:dyDescent="0.2">
      <c r="A190" s="161"/>
      <c r="B190" s="188" t="str">
        <f t="shared" si="0"/>
        <v/>
      </c>
      <c r="C190" s="189" t="str">
        <f t="shared" si="1"/>
        <v/>
      </c>
      <c r="D190" s="190" t="str">
        <f t="shared" si="2"/>
        <v/>
      </c>
      <c r="E190" s="190" t="str">
        <f t="shared" si="3"/>
        <v/>
      </c>
      <c r="F190" s="190" t="str">
        <f t="shared" si="4"/>
        <v/>
      </c>
      <c r="G190" s="190" t="str">
        <f t="shared" si="5"/>
        <v/>
      </c>
      <c r="H190" s="190" t="str">
        <f t="shared" si="6"/>
        <v/>
      </c>
      <c r="I190" s="161"/>
      <c r="J190" s="161"/>
      <c r="K190" s="161"/>
      <c r="L190" s="161"/>
      <c r="M190" s="161"/>
      <c r="N190" s="161"/>
      <c r="O190" s="161"/>
    </row>
    <row r="191" spans="1:15" ht="13.5" customHeight="1" x14ac:dyDescent="0.2">
      <c r="A191" s="161"/>
      <c r="B191" s="188" t="str">
        <f t="shared" si="0"/>
        <v/>
      </c>
      <c r="C191" s="189" t="str">
        <f t="shared" si="1"/>
        <v/>
      </c>
      <c r="D191" s="190" t="str">
        <f t="shared" si="2"/>
        <v/>
      </c>
      <c r="E191" s="190" t="str">
        <f t="shared" si="3"/>
        <v/>
      </c>
      <c r="F191" s="190" t="str">
        <f t="shared" si="4"/>
        <v/>
      </c>
      <c r="G191" s="190" t="str">
        <f t="shared" si="5"/>
        <v/>
      </c>
      <c r="H191" s="190" t="str">
        <f t="shared" si="6"/>
        <v/>
      </c>
      <c r="I191" s="161"/>
      <c r="J191" s="161"/>
      <c r="K191" s="161"/>
      <c r="L191" s="161"/>
      <c r="M191" s="161"/>
      <c r="N191" s="161"/>
      <c r="O191" s="161"/>
    </row>
    <row r="192" spans="1:15" ht="13.5" customHeight="1" x14ac:dyDescent="0.2">
      <c r="A192" s="161"/>
      <c r="B192" s="188" t="str">
        <f t="shared" si="0"/>
        <v/>
      </c>
      <c r="C192" s="189" t="str">
        <f t="shared" si="1"/>
        <v/>
      </c>
      <c r="D192" s="190" t="str">
        <f t="shared" si="2"/>
        <v/>
      </c>
      <c r="E192" s="190" t="str">
        <f t="shared" si="3"/>
        <v/>
      </c>
      <c r="F192" s="190" t="str">
        <f t="shared" si="4"/>
        <v/>
      </c>
      <c r="G192" s="190" t="str">
        <f t="shared" si="5"/>
        <v/>
      </c>
      <c r="H192" s="190" t="str">
        <f t="shared" si="6"/>
        <v/>
      </c>
      <c r="I192" s="161"/>
      <c r="J192" s="161"/>
      <c r="K192" s="161"/>
      <c r="L192" s="161"/>
      <c r="M192" s="161"/>
      <c r="N192" s="161"/>
      <c r="O192" s="161"/>
    </row>
    <row r="193" spans="1:15" ht="13.5" customHeight="1" x14ac:dyDescent="0.2">
      <c r="A193" s="161"/>
      <c r="B193" s="188" t="str">
        <f t="shared" si="0"/>
        <v/>
      </c>
      <c r="C193" s="189" t="str">
        <f t="shared" si="1"/>
        <v/>
      </c>
      <c r="D193" s="190" t="str">
        <f t="shared" si="2"/>
        <v/>
      </c>
      <c r="E193" s="190" t="str">
        <f t="shared" si="3"/>
        <v/>
      </c>
      <c r="F193" s="190" t="str">
        <f t="shared" si="4"/>
        <v/>
      </c>
      <c r="G193" s="190" t="str">
        <f t="shared" si="5"/>
        <v/>
      </c>
      <c r="H193" s="190" t="str">
        <f t="shared" si="6"/>
        <v/>
      </c>
      <c r="I193" s="161"/>
      <c r="J193" s="161"/>
      <c r="K193" s="161"/>
      <c r="L193" s="161"/>
      <c r="M193" s="161"/>
      <c r="N193" s="161"/>
      <c r="O193" s="161"/>
    </row>
    <row r="194" spans="1:15" ht="13.5" customHeight="1" x14ac:dyDescent="0.2">
      <c r="A194" s="161"/>
      <c r="B194" s="188" t="str">
        <f t="shared" si="0"/>
        <v/>
      </c>
      <c r="C194" s="189" t="str">
        <f t="shared" si="1"/>
        <v/>
      </c>
      <c r="D194" s="190" t="str">
        <f t="shared" si="2"/>
        <v/>
      </c>
      <c r="E194" s="190" t="str">
        <f t="shared" si="3"/>
        <v/>
      </c>
      <c r="F194" s="190" t="str">
        <f t="shared" si="4"/>
        <v/>
      </c>
      <c r="G194" s="190" t="str">
        <f t="shared" si="5"/>
        <v/>
      </c>
      <c r="H194" s="190" t="str">
        <f t="shared" si="6"/>
        <v/>
      </c>
      <c r="I194" s="161"/>
      <c r="J194" s="161"/>
      <c r="K194" s="161"/>
      <c r="L194" s="161"/>
      <c r="M194" s="161"/>
      <c r="N194" s="161"/>
      <c r="O194" s="161"/>
    </row>
    <row r="195" spans="1:15" ht="13.5" customHeight="1" x14ac:dyDescent="0.2">
      <c r="A195" s="161"/>
      <c r="B195" s="188" t="str">
        <f t="shared" si="0"/>
        <v/>
      </c>
      <c r="C195" s="189" t="str">
        <f t="shared" si="1"/>
        <v/>
      </c>
      <c r="D195" s="190" t="str">
        <f t="shared" si="2"/>
        <v/>
      </c>
      <c r="E195" s="190" t="str">
        <f t="shared" si="3"/>
        <v/>
      </c>
      <c r="F195" s="190" t="str">
        <f t="shared" si="4"/>
        <v/>
      </c>
      <c r="G195" s="190" t="str">
        <f t="shared" si="5"/>
        <v/>
      </c>
      <c r="H195" s="190" t="str">
        <f t="shared" si="6"/>
        <v/>
      </c>
      <c r="I195" s="161"/>
      <c r="J195" s="161"/>
      <c r="K195" s="161"/>
      <c r="L195" s="161"/>
      <c r="M195" s="161"/>
      <c r="N195" s="161"/>
      <c r="O195" s="161"/>
    </row>
    <row r="196" spans="1:15" ht="13.5" customHeight="1" x14ac:dyDescent="0.2">
      <c r="A196" s="161"/>
      <c r="B196" s="188" t="str">
        <f t="shared" si="0"/>
        <v/>
      </c>
      <c r="C196" s="189" t="str">
        <f t="shared" si="1"/>
        <v/>
      </c>
      <c r="D196" s="190" t="str">
        <f t="shared" si="2"/>
        <v/>
      </c>
      <c r="E196" s="190" t="str">
        <f t="shared" si="3"/>
        <v/>
      </c>
      <c r="F196" s="190" t="str">
        <f t="shared" si="4"/>
        <v/>
      </c>
      <c r="G196" s="190" t="str">
        <f t="shared" si="5"/>
        <v/>
      </c>
      <c r="H196" s="190" t="str">
        <f t="shared" si="6"/>
        <v/>
      </c>
      <c r="I196" s="161"/>
      <c r="J196" s="161"/>
      <c r="K196" s="161"/>
      <c r="L196" s="161"/>
      <c r="M196" s="161"/>
      <c r="N196" s="161"/>
      <c r="O196" s="161"/>
    </row>
    <row r="197" spans="1:15" ht="13.5" customHeight="1" x14ac:dyDescent="0.2">
      <c r="A197" s="161"/>
      <c r="B197" s="188" t="str">
        <f t="shared" si="0"/>
        <v/>
      </c>
      <c r="C197" s="189" t="str">
        <f t="shared" si="1"/>
        <v/>
      </c>
      <c r="D197" s="190" t="str">
        <f t="shared" si="2"/>
        <v/>
      </c>
      <c r="E197" s="190" t="str">
        <f t="shared" si="3"/>
        <v/>
      </c>
      <c r="F197" s="190" t="str">
        <f t="shared" si="4"/>
        <v/>
      </c>
      <c r="G197" s="190" t="str">
        <f t="shared" si="5"/>
        <v/>
      </c>
      <c r="H197" s="190" t="str">
        <f t="shared" si="6"/>
        <v/>
      </c>
      <c r="I197" s="161"/>
      <c r="J197" s="161"/>
      <c r="K197" s="161"/>
      <c r="L197" s="161"/>
      <c r="M197" s="161"/>
      <c r="N197" s="161"/>
      <c r="O197" s="161"/>
    </row>
    <row r="198" spans="1:15" ht="13.5" customHeight="1" x14ac:dyDescent="0.2">
      <c r="A198" s="161"/>
      <c r="B198" s="188" t="str">
        <f t="shared" si="0"/>
        <v/>
      </c>
      <c r="C198" s="189" t="str">
        <f t="shared" si="1"/>
        <v/>
      </c>
      <c r="D198" s="190" t="str">
        <f t="shared" si="2"/>
        <v/>
      </c>
      <c r="E198" s="190" t="str">
        <f t="shared" si="3"/>
        <v/>
      </c>
      <c r="F198" s="190" t="str">
        <f t="shared" si="4"/>
        <v/>
      </c>
      <c r="G198" s="190" t="str">
        <f t="shared" si="5"/>
        <v/>
      </c>
      <c r="H198" s="190" t="str">
        <f t="shared" si="6"/>
        <v/>
      </c>
      <c r="I198" s="161"/>
      <c r="J198" s="161"/>
      <c r="K198" s="161"/>
      <c r="L198" s="161"/>
      <c r="M198" s="161"/>
      <c r="N198" s="161"/>
      <c r="O198" s="161"/>
    </row>
    <row r="199" spans="1:15" ht="13.5" customHeight="1" x14ac:dyDescent="0.2">
      <c r="A199" s="161"/>
      <c r="B199" s="188" t="str">
        <f t="shared" si="0"/>
        <v/>
      </c>
      <c r="C199" s="189" t="str">
        <f t="shared" si="1"/>
        <v/>
      </c>
      <c r="D199" s="190" t="str">
        <f t="shared" si="2"/>
        <v/>
      </c>
      <c r="E199" s="190" t="str">
        <f t="shared" si="3"/>
        <v/>
      </c>
      <c r="F199" s="190" t="str">
        <f t="shared" si="4"/>
        <v/>
      </c>
      <c r="G199" s="190" t="str">
        <f t="shared" si="5"/>
        <v/>
      </c>
      <c r="H199" s="190" t="str">
        <f t="shared" si="6"/>
        <v/>
      </c>
      <c r="I199" s="161"/>
      <c r="J199" s="161"/>
      <c r="K199" s="161"/>
      <c r="L199" s="161"/>
      <c r="M199" s="161"/>
      <c r="N199" s="161"/>
      <c r="O199" s="161"/>
    </row>
    <row r="200" spans="1:15" ht="13.5" customHeight="1" x14ac:dyDescent="0.2">
      <c r="A200" s="161"/>
      <c r="B200" s="188" t="str">
        <f t="shared" si="0"/>
        <v/>
      </c>
      <c r="C200" s="189" t="str">
        <f t="shared" si="1"/>
        <v/>
      </c>
      <c r="D200" s="190" t="str">
        <f t="shared" si="2"/>
        <v/>
      </c>
      <c r="E200" s="190" t="str">
        <f t="shared" si="3"/>
        <v/>
      </c>
      <c r="F200" s="190" t="str">
        <f t="shared" si="4"/>
        <v/>
      </c>
      <c r="G200" s="190" t="str">
        <f t="shared" si="5"/>
        <v/>
      </c>
      <c r="H200" s="190" t="str">
        <f t="shared" si="6"/>
        <v/>
      </c>
      <c r="I200" s="161"/>
      <c r="J200" s="161"/>
      <c r="K200" s="161"/>
      <c r="L200" s="161"/>
      <c r="M200" s="161"/>
      <c r="N200" s="161"/>
      <c r="O200" s="161"/>
    </row>
    <row r="201" spans="1:15" ht="13.5" customHeight="1" x14ac:dyDescent="0.2">
      <c r="A201" s="161"/>
      <c r="B201" s="188" t="str">
        <f t="shared" si="0"/>
        <v/>
      </c>
      <c r="C201" s="189" t="str">
        <f t="shared" si="1"/>
        <v/>
      </c>
      <c r="D201" s="190" t="str">
        <f t="shared" si="2"/>
        <v/>
      </c>
      <c r="E201" s="190" t="str">
        <f t="shared" si="3"/>
        <v/>
      </c>
      <c r="F201" s="190" t="str">
        <f t="shared" si="4"/>
        <v/>
      </c>
      <c r="G201" s="190" t="str">
        <f t="shared" si="5"/>
        <v/>
      </c>
      <c r="H201" s="190" t="str">
        <f t="shared" si="6"/>
        <v/>
      </c>
      <c r="I201" s="161"/>
      <c r="J201" s="161"/>
      <c r="K201" s="161"/>
      <c r="L201" s="161"/>
      <c r="M201" s="161"/>
      <c r="N201" s="161"/>
      <c r="O201" s="161"/>
    </row>
    <row r="202" spans="1:15" ht="13.5" customHeight="1" x14ac:dyDescent="0.2">
      <c r="A202" s="161"/>
      <c r="B202" s="188" t="str">
        <f t="shared" si="0"/>
        <v/>
      </c>
      <c r="C202" s="189" t="str">
        <f t="shared" si="1"/>
        <v/>
      </c>
      <c r="D202" s="190" t="str">
        <f t="shared" si="2"/>
        <v/>
      </c>
      <c r="E202" s="190" t="str">
        <f t="shared" si="3"/>
        <v/>
      </c>
      <c r="F202" s="190" t="str">
        <f t="shared" si="4"/>
        <v/>
      </c>
      <c r="G202" s="190" t="str">
        <f t="shared" si="5"/>
        <v/>
      </c>
      <c r="H202" s="190" t="str">
        <f t="shared" si="6"/>
        <v/>
      </c>
      <c r="I202" s="161"/>
      <c r="J202" s="161"/>
      <c r="K202" s="161"/>
      <c r="L202" s="161"/>
      <c r="M202" s="161"/>
      <c r="N202" s="161"/>
      <c r="O202" s="161"/>
    </row>
    <row r="203" spans="1:15" ht="13.5" customHeight="1" x14ac:dyDescent="0.2">
      <c r="A203" s="161"/>
      <c r="B203" s="188" t="str">
        <f t="shared" si="0"/>
        <v/>
      </c>
      <c r="C203" s="189" t="str">
        <f t="shared" si="1"/>
        <v/>
      </c>
      <c r="D203" s="190" t="str">
        <f t="shared" si="2"/>
        <v/>
      </c>
      <c r="E203" s="190" t="str">
        <f t="shared" si="3"/>
        <v/>
      </c>
      <c r="F203" s="190" t="str">
        <f t="shared" si="4"/>
        <v/>
      </c>
      <c r="G203" s="190" t="str">
        <f t="shared" si="5"/>
        <v/>
      </c>
      <c r="H203" s="190" t="str">
        <f t="shared" si="6"/>
        <v/>
      </c>
      <c r="I203" s="161"/>
      <c r="J203" s="161"/>
      <c r="K203" s="161"/>
      <c r="L203" s="161"/>
      <c r="M203" s="161"/>
      <c r="N203" s="161"/>
      <c r="O203" s="161"/>
    </row>
    <row r="204" spans="1:15" ht="13.5" customHeight="1" x14ac:dyDescent="0.2">
      <c r="A204" s="161"/>
      <c r="B204" s="188" t="str">
        <f t="shared" si="0"/>
        <v/>
      </c>
      <c r="C204" s="189" t="str">
        <f t="shared" si="1"/>
        <v/>
      </c>
      <c r="D204" s="190" t="str">
        <f t="shared" si="2"/>
        <v/>
      </c>
      <c r="E204" s="190" t="str">
        <f t="shared" si="3"/>
        <v/>
      </c>
      <c r="F204" s="190" t="str">
        <f t="shared" si="4"/>
        <v/>
      </c>
      <c r="G204" s="190" t="str">
        <f t="shared" si="5"/>
        <v/>
      </c>
      <c r="H204" s="190" t="str">
        <f t="shared" si="6"/>
        <v/>
      </c>
      <c r="I204" s="161"/>
      <c r="J204" s="161"/>
      <c r="K204" s="161"/>
      <c r="L204" s="161"/>
      <c r="M204" s="161"/>
      <c r="N204" s="161"/>
      <c r="O204" s="161"/>
    </row>
    <row r="205" spans="1:15" ht="13.5" customHeight="1" x14ac:dyDescent="0.2">
      <c r="A205" s="161"/>
      <c r="B205" s="188" t="str">
        <f t="shared" si="0"/>
        <v/>
      </c>
      <c r="C205" s="189" t="str">
        <f t="shared" si="1"/>
        <v/>
      </c>
      <c r="D205" s="190" t="str">
        <f t="shared" si="2"/>
        <v/>
      </c>
      <c r="E205" s="190" t="str">
        <f t="shared" si="3"/>
        <v/>
      </c>
      <c r="F205" s="190" t="str">
        <f t="shared" si="4"/>
        <v/>
      </c>
      <c r="G205" s="190" t="str">
        <f t="shared" si="5"/>
        <v/>
      </c>
      <c r="H205" s="190" t="str">
        <f t="shared" si="6"/>
        <v/>
      </c>
      <c r="I205" s="161"/>
      <c r="J205" s="161"/>
      <c r="K205" s="161"/>
      <c r="L205" s="161"/>
      <c r="M205" s="161"/>
      <c r="N205" s="161"/>
      <c r="O205" s="161"/>
    </row>
    <row r="206" spans="1:15" ht="13.5" customHeight="1" x14ac:dyDescent="0.2">
      <c r="A206" s="161"/>
      <c r="B206" s="188" t="str">
        <f t="shared" si="0"/>
        <v/>
      </c>
      <c r="C206" s="189" t="str">
        <f t="shared" si="1"/>
        <v/>
      </c>
      <c r="D206" s="190" t="str">
        <f t="shared" si="2"/>
        <v/>
      </c>
      <c r="E206" s="190" t="str">
        <f t="shared" si="3"/>
        <v/>
      </c>
      <c r="F206" s="190" t="str">
        <f t="shared" si="4"/>
        <v/>
      </c>
      <c r="G206" s="190" t="str">
        <f t="shared" si="5"/>
        <v/>
      </c>
      <c r="H206" s="190" t="str">
        <f t="shared" si="6"/>
        <v/>
      </c>
      <c r="I206" s="161"/>
      <c r="J206" s="161"/>
      <c r="K206" s="161"/>
      <c r="L206" s="161"/>
      <c r="M206" s="161"/>
      <c r="N206" s="161"/>
      <c r="O206" s="161"/>
    </row>
    <row r="207" spans="1:15" ht="13.5" customHeight="1" x14ac:dyDescent="0.2">
      <c r="A207" s="161"/>
      <c r="B207" s="188" t="str">
        <f t="shared" si="0"/>
        <v/>
      </c>
      <c r="C207" s="189" t="str">
        <f t="shared" si="1"/>
        <v/>
      </c>
      <c r="D207" s="190" t="str">
        <f t="shared" si="2"/>
        <v/>
      </c>
      <c r="E207" s="190" t="str">
        <f t="shared" si="3"/>
        <v/>
      </c>
      <c r="F207" s="190" t="str">
        <f t="shared" si="4"/>
        <v/>
      </c>
      <c r="G207" s="190" t="str">
        <f t="shared" si="5"/>
        <v/>
      </c>
      <c r="H207" s="190" t="str">
        <f t="shared" si="6"/>
        <v/>
      </c>
      <c r="I207" s="161"/>
      <c r="J207" s="161"/>
      <c r="K207" s="161"/>
      <c r="L207" s="161"/>
      <c r="M207" s="161"/>
      <c r="N207" s="161"/>
      <c r="O207" s="161"/>
    </row>
    <row r="208" spans="1:15" ht="13.5" customHeight="1" x14ac:dyDescent="0.2">
      <c r="A208" s="161"/>
      <c r="B208" s="188" t="str">
        <f t="shared" si="0"/>
        <v/>
      </c>
      <c r="C208" s="189" t="str">
        <f t="shared" si="1"/>
        <v/>
      </c>
      <c r="D208" s="190" t="str">
        <f t="shared" si="2"/>
        <v/>
      </c>
      <c r="E208" s="190" t="str">
        <f t="shared" si="3"/>
        <v/>
      </c>
      <c r="F208" s="190" t="str">
        <f t="shared" si="4"/>
        <v/>
      </c>
      <c r="G208" s="190" t="str">
        <f t="shared" si="5"/>
        <v/>
      </c>
      <c r="H208" s="190" t="str">
        <f t="shared" si="6"/>
        <v/>
      </c>
      <c r="I208" s="161"/>
      <c r="J208" s="161"/>
      <c r="K208" s="161"/>
      <c r="L208" s="161"/>
      <c r="M208" s="161"/>
      <c r="N208" s="161"/>
      <c r="O208" s="161"/>
    </row>
    <row r="209" spans="1:15" ht="13.5" customHeight="1" x14ac:dyDescent="0.2">
      <c r="A209" s="161"/>
      <c r="B209" s="188" t="str">
        <f t="shared" si="0"/>
        <v/>
      </c>
      <c r="C209" s="189" t="str">
        <f t="shared" si="1"/>
        <v/>
      </c>
      <c r="D209" s="190" t="str">
        <f t="shared" si="2"/>
        <v/>
      </c>
      <c r="E209" s="190" t="str">
        <f t="shared" si="3"/>
        <v/>
      </c>
      <c r="F209" s="190" t="str">
        <f t="shared" si="4"/>
        <v/>
      </c>
      <c r="G209" s="190" t="str">
        <f t="shared" si="5"/>
        <v/>
      </c>
      <c r="H209" s="190" t="str">
        <f t="shared" si="6"/>
        <v/>
      </c>
      <c r="I209" s="161"/>
      <c r="J209" s="161"/>
      <c r="K209" s="161"/>
      <c r="L209" s="161"/>
      <c r="M209" s="161"/>
      <c r="N209" s="161"/>
      <c r="O209" s="161"/>
    </row>
    <row r="210" spans="1:15" ht="13.5" customHeight="1" x14ac:dyDescent="0.2">
      <c r="A210" s="161"/>
      <c r="B210" s="188" t="str">
        <f t="shared" si="0"/>
        <v/>
      </c>
      <c r="C210" s="189" t="str">
        <f t="shared" si="1"/>
        <v/>
      </c>
      <c r="D210" s="190" t="str">
        <f t="shared" si="2"/>
        <v/>
      </c>
      <c r="E210" s="190" t="str">
        <f t="shared" si="3"/>
        <v/>
      </c>
      <c r="F210" s="190" t="str">
        <f t="shared" si="4"/>
        <v/>
      </c>
      <c r="G210" s="190" t="str">
        <f t="shared" si="5"/>
        <v/>
      </c>
      <c r="H210" s="190" t="str">
        <f t="shared" si="6"/>
        <v/>
      </c>
      <c r="I210" s="161"/>
      <c r="J210" s="161"/>
      <c r="K210" s="161"/>
      <c r="L210" s="161"/>
      <c r="M210" s="161"/>
      <c r="N210" s="161"/>
      <c r="O210" s="161"/>
    </row>
    <row r="211" spans="1:15" ht="13.5" customHeight="1" x14ac:dyDescent="0.2">
      <c r="A211" s="161"/>
      <c r="B211" s="188" t="str">
        <f t="shared" si="0"/>
        <v/>
      </c>
      <c r="C211" s="189" t="str">
        <f t="shared" si="1"/>
        <v/>
      </c>
      <c r="D211" s="190" t="str">
        <f t="shared" si="2"/>
        <v/>
      </c>
      <c r="E211" s="190" t="str">
        <f t="shared" si="3"/>
        <v/>
      </c>
      <c r="F211" s="190" t="str">
        <f t="shared" si="4"/>
        <v/>
      </c>
      <c r="G211" s="190" t="str">
        <f t="shared" si="5"/>
        <v/>
      </c>
      <c r="H211" s="190" t="str">
        <f t="shared" si="6"/>
        <v/>
      </c>
      <c r="I211" s="161"/>
      <c r="J211" s="161"/>
      <c r="K211" s="161"/>
      <c r="L211" s="161"/>
      <c r="M211" s="161"/>
      <c r="N211" s="161"/>
      <c r="O211" s="161"/>
    </row>
    <row r="212" spans="1:15" ht="13.5" customHeight="1" x14ac:dyDescent="0.2">
      <c r="A212" s="161"/>
      <c r="B212" s="188" t="str">
        <f t="shared" si="0"/>
        <v/>
      </c>
      <c r="C212" s="189" t="str">
        <f t="shared" si="1"/>
        <v/>
      </c>
      <c r="D212" s="190" t="str">
        <f t="shared" si="2"/>
        <v/>
      </c>
      <c r="E212" s="190" t="str">
        <f t="shared" si="3"/>
        <v/>
      </c>
      <c r="F212" s="190" t="str">
        <f t="shared" si="4"/>
        <v/>
      </c>
      <c r="G212" s="190" t="str">
        <f t="shared" si="5"/>
        <v/>
      </c>
      <c r="H212" s="190" t="str">
        <f t="shared" si="6"/>
        <v/>
      </c>
      <c r="I212" s="161"/>
      <c r="J212" s="161"/>
      <c r="K212" s="161"/>
      <c r="L212" s="161"/>
      <c r="M212" s="161"/>
      <c r="N212" s="161"/>
      <c r="O212" s="161"/>
    </row>
    <row r="213" spans="1:15" ht="13.5" customHeight="1" x14ac:dyDescent="0.2">
      <c r="A213" s="161"/>
      <c r="B213" s="188" t="str">
        <f t="shared" si="0"/>
        <v/>
      </c>
      <c r="C213" s="189" t="str">
        <f t="shared" si="1"/>
        <v/>
      </c>
      <c r="D213" s="190" t="str">
        <f t="shared" si="2"/>
        <v/>
      </c>
      <c r="E213" s="190" t="str">
        <f t="shared" si="3"/>
        <v/>
      </c>
      <c r="F213" s="190" t="str">
        <f t="shared" si="4"/>
        <v/>
      </c>
      <c r="G213" s="190" t="str">
        <f t="shared" si="5"/>
        <v/>
      </c>
      <c r="H213" s="190" t="str">
        <f t="shared" si="6"/>
        <v/>
      </c>
      <c r="I213" s="161"/>
      <c r="J213" s="161"/>
      <c r="K213" s="161"/>
      <c r="L213" s="161"/>
      <c r="M213" s="161"/>
      <c r="N213" s="161"/>
      <c r="O213" s="161"/>
    </row>
    <row r="214" spans="1:15" ht="13.5" customHeight="1" x14ac:dyDescent="0.2">
      <c r="A214" s="161"/>
      <c r="B214" s="188" t="str">
        <f t="shared" si="0"/>
        <v/>
      </c>
      <c r="C214" s="189" t="str">
        <f t="shared" si="1"/>
        <v/>
      </c>
      <c r="D214" s="190" t="str">
        <f t="shared" si="2"/>
        <v/>
      </c>
      <c r="E214" s="190" t="str">
        <f t="shared" si="3"/>
        <v/>
      </c>
      <c r="F214" s="190" t="str">
        <f t="shared" si="4"/>
        <v/>
      </c>
      <c r="G214" s="190" t="str">
        <f t="shared" si="5"/>
        <v/>
      </c>
      <c r="H214" s="190" t="str">
        <f t="shared" si="6"/>
        <v/>
      </c>
      <c r="I214" s="161"/>
      <c r="J214" s="161"/>
      <c r="K214" s="161"/>
      <c r="L214" s="161"/>
      <c r="M214" s="161"/>
      <c r="N214" s="161"/>
      <c r="O214" s="161"/>
    </row>
    <row r="215" spans="1:15" ht="13.5" customHeight="1" x14ac:dyDescent="0.2">
      <c r="A215" s="161"/>
      <c r="B215" s="188" t="str">
        <f t="shared" si="0"/>
        <v/>
      </c>
      <c r="C215" s="189" t="str">
        <f t="shared" si="1"/>
        <v/>
      </c>
      <c r="D215" s="190" t="str">
        <f t="shared" si="2"/>
        <v/>
      </c>
      <c r="E215" s="190" t="str">
        <f t="shared" si="3"/>
        <v/>
      </c>
      <c r="F215" s="190" t="str">
        <f t="shared" si="4"/>
        <v/>
      </c>
      <c r="G215" s="190" t="str">
        <f t="shared" si="5"/>
        <v/>
      </c>
      <c r="H215" s="190" t="str">
        <f t="shared" si="6"/>
        <v/>
      </c>
      <c r="I215" s="161"/>
      <c r="J215" s="161"/>
      <c r="K215" s="161"/>
      <c r="L215" s="161"/>
      <c r="M215" s="161"/>
      <c r="N215" s="161"/>
      <c r="O215" s="161"/>
    </row>
    <row r="216" spans="1:15" ht="13.5" customHeight="1" x14ac:dyDescent="0.2">
      <c r="A216" s="161"/>
      <c r="B216" s="188" t="str">
        <f t="shared" si="0"/>
        <v/>
      </c>
      <c r="C216" s="189" t="str">
        <f t="shared" si="1"/>
        <v/>
      </c>
      <c r="D216" s="190" t="str">
        <f t="shared" si="2"/>
        <v/>
      </c>
      <c r="E216" s="190" t="str">
        <f t="shared" si="3"/>
        <v/>
      </c>
      <c r="F216" s="190" t="str">
        <f t="shared" si="4"/>
        <v/>
      </c>
      <c r="G216" s="190" t="str">
        <f t="shared" si="5"/>
        <v/>
      </c>
      <c r="H216" s="190" t="str">
        <f t="shared" si="6"/>
        <v/>
      </c>
      <c r="I216" s="161"/>
      <c r="J216" s="161"/>
      <c r="K216" s="161"/>
      <c r="L216" s="161"/>
      <c r="M216" s="161"/>
      <c r="N216" s="161"/>
      <c r="O216" s="161"/>
    </row>
    <row r="217" spans="1:15" ht="13.5" customHeight="1" x14ac:dyDescent="0.2">
      <c r="A217" s="161"/>
      <c r="B217" s="188" t="str">
        <f t="shared" si="0"/>
        <v/>
      </c>
      <c r="C217" s="189" t="str">
        <f t="shared" si="1"/>
        <v/>
      </c>
      <c r="D217" s="190" t="str">
        <f t="shared" si="2"/>
        <v/>
      </c>
      <c r="E217" s="190" t="str">
        <f t="shared" si="3"/>
        <v/>
      </c>
      <c r="F217" s="190" t="str">
        <f t="shared" si="4"/>
        <v/>
      </c>
      <c r="G217" s="190" t="str">
        <f t="shared" si="5"/>
        <v/>
      </c>
      <c r="H217" s="190" t="str">
        <f t="shared" si="6"/>
        <v/>
      </c>
      <c r="I217" s="161"/>
      <c r="J217" s="161"/>
      <c r="K217" s="161"/>
      <c r="L217" s="161"/>
      <c r="M217" s="161"/>
      <c r="N217" s="161"/>
      <c r="O217" s="161"/>
    </row>
    <row r="218" spans="1:15" ht="13.5" customHeight="1" x14ac:dyDescent="0.2">
      <c r="A218" s="161"/>
      <c r="B218" s="188" t="str">
        <f t="shared" si="0"/>
        <v/>
      </c>
      <c r="C218" s="189" t="str">
        <f t="shared" si="1"/>
        <v/>
      </c>
      <c r="D218" s="190" t="str">
        <f t="shared" si="2"/>
        <v/>
      </c>
      <c r="E218" s="190" t="str">
        <f t="shared" si="3"/>
        <v/>
      </c>
      <c r="F218" s="190" t="str">
        <f t="shared" si="4"/>
        <v/>
      </c>
      <c r="G218" s="190" t="str">
        <f t="shared" si="5"/>
        <v/>
      </c>
      <c r="H218" s="190" t="str">
        <f t="shared" si="6"/>
        <v/>
      </c>
      <c r="I218" s="161"/>
      <c r="J218" s="161"/>
      <c r="K218" s="161"/>
      <c r="L218" s="161"/>
      <c r="M218" s="161"/>
      <c r="N218" s="161"/>
      <c r="O218" s="161"/>
    </row>
    <row r="219" spans="1:15" ht="13.5" customHeight="1" x14ac:dyDescent="0.2">
      <c r="A219" s="161"/>
      <c r="B219" s="188" t="str">
        <f t="shared" si="0"/>
        <v/>
      </c>
      <c r="C219" s="189" t="str">
        <f t="shared" si="1"/>
        <v/>
      </c>
      <c r="D219" s="190" t="str">
        <f t="shared" si="2"/>
        <v/>
      </c>
      <c r="E219" s="190" t="str">
        <f t="shared" si="3"/>
        <v/>
      </c>
      <c r="F219" s="190" t="str">
        <f t="shared" si="4"/>
        <v/>
      </c>
      <c r="G219" s="190" t="str">
        <f t="shared" si="5"/>
        <v/>
      </c>
      <c r="H219" s="190" t="str">
        <f t="shared" si="6"/>
        <v/>
      </c>
      <c r="I219" s="161"/>
      <c r="J219" s="161"/>
      <c r="K219" s="161"/>
      <c r="L219" s="161"/>
      <c r="M219" s="161"/>
      <c r="N219" s="161"/>
      <c r="O219" s="161"/>
    </row>
    <row r="220" spans="1:15" ht="13.5" customHeight="1" x14ac:dyDescent="0.2">
      <c r="A220" s="161"/>
      <c r="B220" s="188" t="str">
        <f t="shared" si="0"/>
        <v/>
      </c>
      <c r="C220" s="189" t="str">
        <f t="shared" si="1"/>
        <v/>
      </c>
      <c r="D220" s="190" t="str">
        <f t="shared" si="2"/>
        <v/>
      </c>
      <c r="E220" s="190" t="str">
        <f t="shared" si="3"/>
        <v/>
      </c>
      <c r="F220" s="190" t="str">
        <f t="shared" si="4"/>
        <v/>
      </c>
      <c r="G220" s="190" t="str">
        <f t="shared" si="5"/>
        <v/>
      </c>
      <c r="H220" s="190" t="str">
        <f t="shared" si="6"/>
        <v/>
      </c>
      <c r="I220" s="161"/>
      <c r="J220" s="161"/>
      <c r="K220" s="161"/>
      <c r="L220" s="161"/>
      <c r="M220" s="161"/>
      <c r="N220" s="161"/>
      <c r="O220" s="161"/>
    </row>
    <row r="221" spans="1:15" ht="13.5" customHeight="1" x14ac:dyDescent="0.2">
      <c r="A221" s="161"/>
      <c r="B221" s="188" t="str">
        <f t="shared" si="0"/>
        <v/>
      </c>
      <c r="C221" s="189" t="str">
        <f t="shared" si="1"/>
        <v/>
      </c>
      <c r="D221" s="190" t="str">
        <f t="shared" si="2"/>
        <v/>
      </c>
      <c r="E221" s="190" t="str">
        <f t="shared" si="3"/>
        <v/>
      </c>
      <c r="F221" s="190" t="str">
        <f t="shared" si="4"/>
        <v/>
      </c>
      <c r="G221" s="190" t="str">
        <f t="shared" si="5"/>
        <v/>
      </c>
      <c r="H221" s="190" t="str">
        <f t="shared" si="6"/>
        <v/>
      </c>
      <c r="I221" s="161"/>
      <c r="J221" s="161"/>
      <c r="K221" s="161"/>
      <c r="L221" s="161"/>
      <c r="M221" s="161"/>
      <c r="N221" s="161"/>
      <c r="O221" s="161"/>
    </row>
    <row r="222" spans="1:15" ht="13.5" customHeight="1" x14ac:dyDescent="0.2">
      <c r="A222" s="161"/>
      <c r="B222" s="188" t="str">
        <f t="shared" si="0"/>
        <v/>
      </c>
      <c r="C222" s="189" t="str">
        <f t="shared" si="1"/>
        <v/>
      </c>
      <c r="D222" s="190" t="str">
        <f t="shared" si="2"/>
        <v/>
      </c>
      <c r="E222" s="190" t="str">
        <f t="shared" si="3"/>
        <v/>
      </c>
      <c r="F222" s="190" t="str">
        <f t="shared" si="4"/>
        <v/>
      </c>
      <c r="G222" s="190" t="str">
        <f t="shared" si="5"/>
        <v/>
      </c>
      <c r="H222" s="190" t="str">
        <f t="shared" si="6"/>
        <v/>
      </c>
      <c r="I222" s="161"/>
      <c r="J222" s="161"/>
      <c r="K222" s="161"/>
      <c r="L222" s="161"/>
      <c r="M222" s="161"/>
      <c r="N222" s="161"/>
      <c r="O222" s="161"/>
    </row>
    <row r="223" spans="1:15" ht="13.5" customHeight="1" x14ac:dyDescent="0.2">
      <c r="A223" s="161"/>
      <c r="B223" s="188" t="str">
        <f t="shared" si="0"/>
        <v/>
      </c>
      <c r="C223" s="189" t="str">
        <f t="shared" si="1"/>
        <v/>
      </c>
      <c r="D223" s="190" t="str">
        <f t="shared" si="2"/>
        <v/>
      </c>
      <c r="E223" s="190" t="str">
        <f t="shared" si="3"/>
        <v/>
      </c>
      <c r="F223" s="190" t="str">
        <f t="shared" si="4"/>
        <v/>
      </c>
      <c r="G223" s="190" t="str">
        <f t="shared" si="5"/>
        <v/>
      </c>
      <c r="H223" s="190" t="str">
        <f t="shared" si="6"/>
        <v/>
      </c>
      <c r="I223" s="161"/>
      <c r="J223" s="161"/>
      <c r="K223" s="161"/>
      <c r="L223" s="161"/>
      <c r="M223" s="161"/>
      <c r="N223" s="161"/>
      <c r="O223" s="161"/>
    </row>
    <row r="224" spans="1:15" ht="13.5" customHeight="1" x14ac:dyDescent="0.2">
      <c r="A224" s="161"/>
      <c r="B224" s="188" t="str">
        <f t="shared" si="0"/>
        <v/>
      </c>
      <c r="C224" s="189" t="str">
        <f t="shared" si="1"/>
        <v/>
      </c>
      <c r="D224" s="190" t="str">
        <f t="shared" si="2"/>
        <v/>
      </c>
      <c r="E224" s="190" t="str">
        <f t="shared" si="3"/>
        <v/>
      </c>
      <c r="F224" s="190" t="str">
        <f t="shared" si="4"/>
        <v/>
      </c>
      <c r="G224" s="190" t="str">
        <f t="shared" si="5"/>
        <v/>
      </c>
      <c r="H224" s="190" t="str">
        <f t="shared" si="6"/>
        <v/>
      </c>
      <c r="I224" s="161"/>
      <c r="J224" s="161"/>
      <c r="K224" s="161"/>
      <c r="L224" s="161"/>
      <c r="M224" s="161"/>
      <c r="N224" s="161"/>
      <c r="O224" s="161"/>
    </row>
    <row r="225" spans="1:15" ht="13.5" customHeight="1" x14ac:dyDescent="0.2">
      <c r="A225" s="161"/>
      <c r="B225" s="188" t="str">
        <f t="shared" si="0"/>
        <v/>
      </c>
      <c r="C225" s="189" t="str">
        <f t="shared" si="1"/>
        <v/>
      </c>
      <c r="D225" s="190" t="str">
        <f t="shared" si="2"/>
        <v/>
      </c>
      <c r="E225" s="190" t="str">
        <f t="shared" si="3"/>
        <v/>
      </c>
      <c r="F225" s="190" t="str">
        <f t="shared" si="4"/>
        <v/>
      </c>
      <c r="G225" s="190" t="str">
        <f t="shared" si="5"/>
        <v/>
      </c>
      <c r="H225" s="190" t="str">
        <f t="shared" si="6"/>
        <v/>
      </c>
      <c r="I225" s="161"/>
      <c r="J225" s="161"/>
      <c r="K225" s="161"/>
      <c r="L225" s="161"/>
      <c r="M225" s="161"/>
      <c r="N225" s="161"/>
      <c r="O225" s="161"/>
    </row>
    <row r="226" spans="1:15" ht="13.5" customHeight="1" x14ac:dyDescent="0.2">
      <c r="A226" s="161"/>
      <c r="B226" s="188" t="str">
        <f t="shared" si="0"/>
        <v/>
      </c>
      <c r="C226" s="189" t="str">
        <f t="shared" si="1"/>
        <v/>
      </c>
      <c r="D226" s="190" t="str">
        <f t="shared" si="2"/>
        <v/>
      </c>
      <c r="E226" s="190" t="str">
        <f t="shared" si="3"/>
        <v/>
      </c>
      <c r="F226" s="190" t="str">
        <f t="shared" si="4"/>
        <v/>
      </c>
      <c r="G226" s="190" t="str">
        <f t="shared" si="5"/>
        <v/>
      </c>
      <c r="H226" s="190" t="str">
        <f t="shared" si="6"/>
        <v/>
      </c>
      <c r="I226" s="161"/>
      <c r="J226" s="161"/>
      <c r="K226" s="161"/>
      <c r="L226" s="161"/>
      <c r="M226" s="161"/>
      <c r="N226" s="161"/>
      <c r="O226" s="161"/>
    </row>
    <row r="227" spans="1:15" ht="13.5" customHeight="1" x14ac:dyDescent="0.2">
      <c r="A227" s="161"/>
      <c r="B227" s="188" t="str">
        <f t="shared" si="0"/>
        <v/>
      </c>
      <c r="C227" s="189" t="str">
        <f t="shared" si="1"/>
        <v/>
      </c>
      <c r="D227" s="190" t="str">
        <f t="shared" si="2"/>
        <v/>
      </c>
      <c r="E227" s="190" t="str">
        <f t="shared" si="3"/>
        <v/>
      </c>
      <c r="F227" s="190" t="str">
        <f t="shared" si="4"/>
        <v/>
      </c>
      <c r="G227" s="190" t="str">
        <f t="shared" si="5"/>
        <v/>
      </c>
      <c r="H227" s="190" t="str">
        <f t="shared" si="6"/>
        <v/>
      </c>
      <c r="I227" s="161"/>
      <c r="J227" s="161"/>
      <c r="K227" s="161"/>
      <c r="L227" s="161"/>
      <c r="M227" s="161"/>
      <c r="N227" s="161"/>
      <c r="O227" s="161"/>
    </row>
    <row r="228" spans="1:15" ht="13.5" customHeight="1" x14ac:dyDescent="0.2">
      <c r="A228" s="161"/>
      <c r="B228" s="188" t="str">
        <f t="shared" si="0"/>
        <v/>
      </c>
      <c r="C228" s="189" t="str">
        <f t="shared" si="1"/>
        <v/>
      </c>
      <c r="D228" s="190" t="str">
        <f t="shared" si="2"/>
        <v/>
      </c>
      <c r="E228" s="190" t="str">
        <f t="shared" si="3"/>
        <v/>
      </c>
      <c r="F228" s="190" t="str">
        <f t="shared" si="4"/>
        <v/>
      </c>
      <c r="G228" s="190" t="str">
        <f t="shared" si="5"/>
        <v/>
      </c>
      <c r="H228" s="190" t="str">
        <f t="shared" si="6"/>
        <v/>
      </c>
      <c r="I228" s="161"/>
      <c r="J228" s="161"/>
      <c r="K228" s="161"/>
      <c r="L228" s="161"/>
      <c r="M228" s="161"/>
      <c r="N228" s="161"/>
      <c r="O228" s="161"/>
    </row>
    <row r="229" spans="1:15" ht="13.5" customHeight="1" x14ac:dyDescent="0.2">
      <c r="A229" s="161"/>
      <c r="B229" s="188" t="str">
        <f t="shared" si="0"/>
        <v/>
      </c>
      <c r="C229" s="189" t="str">
        <f t="shared" si="1"/>
        <v/>
      </c>
      <c r="D229" s="190" t="str">
        <f t="shared" si="2"/>
        <v/>
      </c>
      <c r="E229" s="190" t="str">
        <f t="shared" si="3"/>
        <v/>
      </c>
      <c r="F229" s="190" t="str">
        <f t="shared" si="4"/>
        <v/>
      </c>
      <c r="G229" s="190" t="str">
        <f t="shared" si="5"/>
        <v/>
      </c>
      <c r="H229" s="190" t="str">
        <f t="shared" si="6"/>
        <v/>
      </c>
      <c r="I229" s="161"/>
      <c r="J229" s="161"/>
      <c r="K229" s="161"/>
      <c r="L229" s="161"/>
      <c r="M229" s="161"/>
      <c r="N229" s="161"/>
      <c r="O229" s="161"/>
    </row>
    <row r="230" spans="1:15" ht="13.5" customHeight="1" x14ac:dyDescent="0.2">
      <c r="A230" s="161"/>
      <c r="B230" s="188" t="str">
        <f t="shared" si="0"/>
        <v/>
      </c>
      <c r="C230" s="189" t="str">
        <f t="shared" si="1"/>
        <v/>
      </c>
      <c r="D230" s="190" t="str">
        <f t="shared" si="2"/>
        <v/>
      </c>
      <c r="E230" s="190" t="str">
        <f t="shared" si="3"/>
        <v/>
      </c>
      <c r="F230" s="190" t="str">
        <f t="shared" si="4"/>
        <v/>
      </c>
      <c r="G230" s="190" t="str">
        <f t="shared" si="5"/>
        <v/>
      </c>
      <c r="H230" s="190" t="str">
        <f t="shared" si="6"/>
        <v/>
      </c>
      <c r="I230" s="161"/>
      <c r="J230" s="161"/>
      <c r="K230" s="161"/>
      <c r="L230" s="161"/>
      <c r="M230" s="161"/>
      <c r="N230" s="161"/>
      <c r="O230" s="161"/>
    </row>
    <row r="231" spans="1:15" ht="13.5" customHeight="1" x14ac:dyDescent="0.2">
      <c r="A231" s="161"/>
      <c r="B231" s="188" t="str">
        <f t="shared" si="0"/>
        <v/>
      </c>
      <c r="C231" s="189" t="str">
        <f t="shared" si="1"/>
        <v/>
      </c>
      <c r="D231" s="190" t="str">
        <f t="shared" si="2"/>
        <v/>
      </c>
      <c r="E231" s="190" t="str">
        <f t="shared" si="3"/>
        <v/>
      </c>
      <c r="F231" s="190" t="str">
        <f t="shared" si="4"/>
        <v/>
      </c>
      <c r="G231" s="190" t="str">
        <f t="shared" si="5"/>
        <v/>
      </c>
      <c r="H231" s="190" t="str">
        <f t="shared" si="6"/>
        <v/>
      </c>
      <c r="I231" s="161"/>
      <c r="J231" s="161"/>
      <c r="K231" s="161"/>
      <c r="L231" s="161"/>
      <c r="M231" s="161"/>
      <c r="N231" s="161"/>
      <c r="O231" s="161"/>
    </row>
    <row r="232" spans="1:15" ht="13.5" customHeight="1" x14ac:dyDescent="0.2">
      <c r="A232" s="161"/>
      <c r="B232" s="188" t="str">
        <f t="shared" si="0"/>
        <v/>
      </c>
      <c r="C232" s="189" t="str">
        <f t="shared" si="1"/>
        <v/>
      </c>
      <c r="D232" s="190" t="str">
        <f t="shared" si="2"/>
        <v/>
      </c>
      <c r="E232" s="190" t="str">
        <f t="shared" si="3"/>
        <v/>
      </c>
      <c r="F232" s="190" t="str">
        <f t="shared" si="4"/>
        <v/>
      </c>
      <c r="G232" s="190" t="str">
        <f t="shared" si="5"/>
        <v/>
      </c>
      <c r="H232" s="190" t="str">
        <f t="shared" si="6"/>
        <v/>
      </c>
      <c r="I232" s="161"/>
      <c r="J232" s="161"/>
      <c r="K232" s="161"/>
      <c r="L232" s="161"/>
      <c r="M232" s="161"/>
      <c r="N232" s="161"/>
      <c r="O232" s="161"/>
    </row>
    <row r="233" spans="1:15" ht="13.5" customHeight="1" x14ac:dyDescent="0.2">
      <c r="A233" s="161"/>
      <c r="B233" s="188" t="str">
        <f t="shared" si="0"/>
        <v/>
      </c>
      <c r="C233" s="189" t="str">
        <f t="shared" si="1"/>
        <v/>
      </c>
      <c r="D233" s="190" t="str">
        <f t="shared" si="2"/>
        <v/>
      </c>
      <c r="E233" s="190" t="str">
        <f t="shared" si="3"/>
        <v/>
      </c>
      <c r="F233" s="190" t="str">
        <f t="shared" si="4"/>
        <v/>
      </c>
      <c r="G233" s="190" t="str">
        <f t="shared" si="5"/>
        <v/>
      </c>
      <c r="H233" s="190" t="str">
        <f t="shared" si="6"/>
        <v/>
      </c>
      <c r="I233" s="161"/>
      <c r="J233" s="161"/>
      <c r="K233" s="161"/>
      <c r="L233" s="161"/>
      <c r="M233" s="161"/>
      <c r="N233" s="161"/>
      <c r="O233" s="161"/>
    </row>
    <row r="234" spans="1:15" ht="13.5" customHeight="1" x14ac:dyDescent="0.2">
      <c r="A234" s="161"/>
      <c r="B234" s="188" t="str">
        <f t="shared" si="0"/>
        <v/>
      </c>
      <c r="C234" s="189" t="str">
        <f t="shared" si="1"/>
        <v/>
      </c>
      <c r="D234" s="190" t="str">
        <f t="shared" si="2"/>
        <v/>
      </c>
      <c r="E234" s="190" t="str">
        <f t="shared" si="3"/>
        <v/>
      </c>
      <c r="F234" s="190" t="str">
        <f t="shared" si="4"/>
        <v/>
      </c>
      <c r="G234" s="190" t="str">
        <f t="shared" si="5"/>
        <v/>
      </c>
      <c r="H234" s="190" t="str">
        <f t="shared" si="6"/>
        <v/>
      </c>
      <c r="I234" s="161"/>
      <c r="J234" s="161"/>
      <c r="K234" s="161"/>
      <c r="L234" s="161"/>
      <c r="M234" s="161"/>
      <c r="N234" s="161"/>
      <c r="O234" s="161"/>
    </row>
    <row r="235" spans="1:15" ht="13.5" customHeight="1" x14ac:dyDescent="0.2">
      <c r="A235" s="161"/>
      <c r="B235" s="188" t="str">
        <f t="shared" si="0"/>
        <v/>
      </c>
      <c r="C235" s="189" t="str">
        <f t="shared" si="1"/>
        <v/>
      </c>
      <c r="D235" s="190" t="str">
        <f t="shared" si="2"/>
        <v/>
      </c>
      <c r="E235" s="190" t="str">
        <f t="shared" si="3"/>
        <v/>
      </c>
      <c r="F235" s="190" t="str">
        <f t="shared" si="4"/>
        <v/>
      </c>
      <c r="G235" s="190" t="str">
        <f t="shared" si="5"/>
        <v/>
      </c>
      <c r="H235" s="190" t="str">
        <f t="shared" si="6"/>
        <v/>
      </c>
      <c r="I235" s="161"/>
      <c r="J235" s="161"/>
      <c r="K235" s="161"/>
      <c r="L235" s="161"/>
      <c r="M235" s="161"/>
      <c r="N235" s="161"/>
      <c r="O235" s="161"/>
    </row>
    <row r="236" spans="1:15" ht="13.5" customHeight="1" x14ac:dyDescent="0.2">
      <c r="A236" s="161"/>
      <c r="B236" s="188" t="str">
        <f t="shared" si="0"/>
        <v/>
      </c>
      <c r="C236" s="189" t="str">
        <f t="shared" si="1"/>
        <v/>
      </c>
      <c r="D236" s="190" t="str">
        <f t="shared" si="2"/>
        <v/>
      </c>
      <c r="E236" s="190" t="str">
        <f t="shared" si="3"/>
        <v/>
      </c>
      <c r="F236" s="190" t="str">
        <f t="shared" si="4"/>
        <v/>
      </c>
      <c r="G236" s="190" t="str">
        <f t="shared" si="5"/>
        <v/>
      </c>
      <c r="H236" s="190" t="str">
        <f t="shared" si="6"/>
        <v/>
      </c>
      <c r="I236" s="161"/>
      <c r="J236" s="161"/>
      <c r="K236" s="161"/>
      <c r="L236" s="161"/>
      <c r="M236" s="161"/>
      <c r="N236" s="161"/>
      <c r="O236" s="161"/>
    </row>
    <row r="237" spans="1:15" ht="13.5" customHeight="1" x14ac:dyDescent="0.2">
      <c r="A237" s="161"/>
      <c r="B237" s="188" t="str">
        <f t="shared" si="0"/>
        <v/>
      </c>
      <c r="C237" s="189" t="str">
        <f t="shared" si="1"/>
        <v/>
      </c>
      <c r="D237" s="190" t="str">
        <f t="shared" si="2"/>
        <v/>
      </c>
      <c r="E237" s="190" t="str">
        <f t="shared" si="3"/>
        <v/>
      </c>
      <c r="F237" s="190" t="str">
        <f t="shared" si="4"/>
        <v/>
      </c>
      <c r="G237" s="190" t="str">
        <f t="shared" si="5"/>
        <v/>
      </c>
      <c r="H237" s="190" t="str">
        <f t="shared" si="6"/>
        <v/>
      </c>
      <c r="I237" s="161"/>
      <c r="J237" s="161"/>
      <c r="K237" s="161"/>
      <c r="L237" s="161"/>
      <c r="M237" s="161"/>
      <c r="N237" s="161"/>
      <c r="O237" s="161"/>
    </row>
    <row r="238" spans="1:15" ht="13.5" customHeight="1" x14ac:dyDescent="0.2">
      <c r="A238" s="161"/>
      <c r="B238" s="188" t="str">
        <f t="shared" si="0"/>
        <v/>
      </c>
      <c r="C238" s="189" t="str">
        <f t="shared" si="1"/>
        <v/>
      </c>
      <c r="D238" s="190" t="str">
        <f t="shared" si="2"/>
        <v/>
      </c>
      <c r="E238" s="190" t="str">
        <f t="shared" si="3"/>
        <v/>
      </c>
      <c r="F238" s="190" t="str">
        <f t="shared" si="4"/>
        <v/>
      </c>
      <c r="G238" s="190" t="str">
        <f t="shared" si="5"/>
        <v/>
      </c>
      <c r="H238" s="190" t="str">
        <f t="shared" si="6"/>
        <v/>
      </c>
      <c r="I238" s="161"/>
      <c r="J238" s="161"/>
      <c r="K238" s="161"/>
      <c r="L238" s="161"/>
      <c r="M238" s="161"/>
      <c r="N238" s="161"/>
      <c r="O238" s="161"/>
    </row>
    <row r="239" spans="1:15" ht="13.5" customHeight="1" x14ac:dyDescent="0.2">
      <c r="A239" s="161"/>
      <c r="B239" s="188" t="str">
        <f t="shared" si="0"/>
        <v/>
      </c>
      <c r="C239" s="189" t="str">
        <f t="shared" si="1"/>
        <v/>
      </c>
      <c r="D239" s="190" t="str">
        <f t="shared" si="2"/>
        <v/>
      </c>
      <c r="E239" s="190" t="str">
        <f t="shared" si="3"/>
        <v/>
      </c>
      <c r="F239" s="190" t="str">
        <f t="shared" si="4"/>
        <v/>
      </c>
      <c r="G239" s="190" t="str">
        <f t="shared" si="5"/>
        <v/>
      </c>
      <c r="H239" s="190" t="str">
        <f t="shared" si="6"/>
        <v/>
      </c>
      <c r="I239" s="161"/>
      <c r="J239" s="161"/>
      <c r="K239" s="161"/>
      <c r="L239" s="161"/>
      <c r="M239" s="161"/>
      <c r="N239" s="161"/>
      <c r="O239" s="161"/>
    </row>
    <row r="240" spans="1:15" ht="13.5" customHeight="1" x14ac:dyDescent="0.2">
      <c r="A240" s="161"/>
      <c r="B240" s="188" t="str">
        <f t="shared" si="0"/>
        <v/>
      </c>
      <c r="C240" s="189" t="str">
        <f t="shared" si="1"/>
        <v/>
      </c>
      <c r="D240" s="190" t="str">
        <f t="shared" si="2"/>
        <v/>
      </c>
      <c r="E240" s="190" t="str">
        <f t="shared" si="3"/>
        <v/>
      </c>
      <c r="F240" s="190" t="str">
        <f t="shared" si="4"/>
        <v/>
      </c>
      <c r="G240" s="190" t="str">
        <f t="shared" si="5"/>
        <v/>
      </c>
      <c r="H240" s="190" t="str">
        <f t="shared" si="6"/>
        <v/>
      </c>
      <c r="I240" s="161"/>
      <c r="J240" s="161"/>
      <c r="K240" s="161"/>
      <c r="L240" s="161"/>
      <c r="M240" s="161"/>
      <c r="N240" s="161"/>
      <c r="O240" s="161"/>
    </row>
    <row r="241" spans="1:15" ht="13.5" customHeight="1" x14ac:dyDescent="0.2">
      <c r="A241" s="161"/>
      <c r="B241" s="188" t="str">
        <f t="shared" si="0"/>
        <v/>
      </c>
      <c r="C241" s="189" t="str">
        <f t="shared" si="1"/>
        <v/>
      </c>
      <c r="D241" s="190" t="str">
        <f t="shared" si="2"/>
        <v/>
      </c>
      <c r="E241" s="190" t="str">
        <f t="shared" si="3"/>
        <v/>
      </c>
      <c r="F241" s="190" t="str">
        <f t="shared" si="4"/>
        <v/>
      </c>
      <c r="G241" s="190" t="str">
        <f t="shared" si="5"/>
        <v/>
      </c>
      <c r="H241" s="190" t="str">
        <f t="shared" si="6"/>
        <v/>
      </c>
      <c r="I241" s="161"/>
      <c r="J241" s="161"/>
      <c r="K241" s="161"/>
      <c r="L241" s="161"/>
      <c r="M241" s="161"/>
      <c r="N241" s="161"/>
      <c r="O241" s="161"/>
    </row>
    <row r="242" spans="1:15" ht="13.5" customHeight="1" x14ac:dyDescent="0.2">
      <c r="A242" s="161"/>
      <c r="B242" s="188" t="str">
        <f t="shared" si="0"/>
        <v/>
      </c>
      <c r="C242" s="189" t="str">
        <f t="shared" si="1"/>
        <v/>
      </c>
      <c r="D242" s="190" t="str">
        <f t="shared" si="2"/>
        <v/>
      </c>
      <c r="E242" s="190" t="str">
        <f t="shared" si="3"/>
        <v/>
      </c>
      <c r="F242" s="190" t="str">
        <f t="shared" si="4"/>
        <v/>
      </c>
      <c r="G242" s="190" t="str">
        <f t="shared" si="5"/>
        <v/>
      </c>
      <c r="H242" s="190" t="str">
        <f t="shared" si="6"/>
        <v/>
      </c>
      <c r="I242" s="161"/>
      <c r="J242" s="161"/>
      <c r="K242" s="161"/>
      <c r="L242" s="161"/>
      <c r="M242" s="161"/>
      <c r="N242" s="161"/>
      <c r="O242" s="161"/>
    </row>
    <row r="243" spans="1:15" ht="13.5" customHeight="1" x14ac:dyDescent="0.2">
      <c r="A243" s="161"/>
      <c r="B243" s="188" t="str">
        <f t="shared" si="0"/>
        <v/>
      </c>
      <c r="C243" s="189" t="str">
        <f t="shared" si="1"/>
        <v/>
      </c>
      <c r="D243" s="190" t="str">
        <f t="shared" si="2"/>
        <v/>
      </c>
      <c r="E243" s="190" t="str">
        <f t="shared" si="3"/>
        <v/>
      </c>
      <c r="F243" s="190" t="str">
        <f t="shared" si="4"/>
        <v/>
      </c>
      <c r="G243" s="190" t="str">
        <f t="shared" si="5"/>
        <v/>
      </c>
      <c r="H243" s="190" t="str">
        <f t="shared" si="6"/>
        <v/>
      </c>
      <c r="I243" s="161"/>
      <c r="J243" s="161"/>
      <c r="K243" s="161"/>
      <c r="L243" s="161"/>
      <c r="M243" s="161"/>
      <c r="N243" s="161"/>
      <c r="O243" s="161"/>
    </row>
    <row r="244" spans="1:15" ht="13.5" customHeight="1" x14ac:dyDescent="0.2">
      <c r="A244" s="161"/>
      <c r="B244" s="188" t="str">
        <f t="shared" si="0"/>
        <v/>
      </c>
      <c r="C244" s="189" t="str">
        <f t="shared" si="1"/>
        <v/>
      </c>
      <c r="D244" s="190" t="str">
        <f t="shared" si="2"/>
        <v/>
      </c>
      <c r="E244" s="190" t="str">
        <f t="shared" si="3"/>
        <v/>
      </c>
      <c r="F244" s="190" t="str">
        <f t="shared" si="4"/>
        <v/>
      </c>
      <c r="G244" s="190" t="str">
        <f t="shared" si="5"/>
        <v/>
      </c>
      <c r="H244" s="190" t="str">
        <f t="shared" si="6"/>
        <v/>
      </c>
      <c r="I244" s="161"/>
      <c r="J244" s="161"/>
      <c r="K244" s="161"/>
      <c r="L244" s="161"/>
      <c r="M244" s="161"/>
      <c r="N244" s="161"/>
      <c r="O244" s="161"/>
    </row>
    <row r="245" spans="1:15" ht="13.5" customHeight="1" x14ac:dyDescent="0.2">
      <c r="A245" s="161"/>
      <c r="B245" s="188" t="str">
        <f t="shared" si="0"/>
        <v/>
      </c>
      <c r="C245" s="189" t="str">
        <f t="shared" si="1"/>
        <v/>
      </c>
      <c r="D245" s="190" t="str">
        <f t="shared" si="2"/>
        <v/>
      </c>
      <c r="E245" s="190" t="str">
        <f t="shared" si="3"/>
        <v/>
      </c>
      <c r="F245" s="190" t="str">
        <f t="shared" si="4"/>
        <v/>
      </c>
      <c r="G245" s="190" t="str">
        <f t="shared" si="5"/>
        <v/>
      </c>
      <c r="H245" s="190" t="str">
        <f t="shared" si="6"/>
        <v/>
      </c>
      <c r="I245" s="161"/>
      <c r="J245" s="161"/>
      <c r="K245" s="161"/>
      <c r="L245" s="161"/>
      <c r="M245" s="161"/>
      <c r="N245" s="161"/>
      <c r="O245" s="161"/>
    </row>
    <row r="246" spans="1:15" ht="13.5" customHeight="1" x14ac:dyDescent="0.2">
      <c r="A246" s="161"/>
      <c r="B246" s="188" t="str">
        <f t="shared" si="0"/>
        <v/>
      </c>
      <c r="C246" s="189" t="str">
        <f t="shared" si="1"/>
        <v/>
      </c>
      <c r="D246" s="190" t="str">
        <f t="shared" si="2"/>
        <v/>
      </c>
      <c r="E246" s="190" t="str">
        <f t="shared" si="3"/>
        <v/>
      </c>
      <c r="F246" s="190" t="str">
        <f t="shared" si="4"/>
        <v/>
      </c>
      <c r="G246" s="190" t="str">
        <f t="shared" si="5"/>
        <v/>
      </c>
      <c r="H246" s="190" t="str">
        <f t="shared" si="6"/>
        <v/>
      </c>
      <c r="I246" s="161"/>
      <c r="J246" s="161"/>
      <c r="K246" s="161"/>
      <c r="L246" s="161"/>
      <c r="M246" s="161"/>
      <c r="N246" s="161"/>
      <c r="O246" s="161"/>
    </row>
    <row r="247" spans="1:15" ht="13.5" customHeight="1" x14ac:dyDescent="0.2">
      <c r="A247" s="161"/>
      <c r="B247" s="188" t="str">
        <f t="shared" si="0"/>
        <v/>
      </c>
      <c r="C247" s="189" t="str">
        <f t="shared" si="1"/>
        <v/>
      </c>
      <c r="D247" s="190" t="str">
        <f t="shared" si="2"/>
        <v/>
      </c>
      <c r="E247" s="190" t="str">
        <f t="shared" si="3"/>
        <v/>
      </c>
      <c r="F247" s="190" t="str">
        <f t="shared" si="4"/>
        <v/>
      </c>
      <c r="G247" s="190" t="str">
        <f t="shared" si="5"/>
        <v/>
      </c>
      <c r="H247" s="190" t="str">
        <f t="shared" si="6"/>
        <v/>
      </c>
      <c r="I247" s="161"/>
      <c r="J247" s="161"/>
      <c r="K247" s="161"/>
      <c r="L247" s="161"/>
      <c r="M247" s="161"/>
      <c r="N247" s="161"/>
      <c r="O247" s="161"/>
    </row>
    <row r="248" spans="1:15" ht="13.5" customHeight="1" x14ac:dyDescent="0.2">
      <c r="A248" s="161"/>
      <c r="B248" s="188" t="str">
        <f t="shared" si="0"/>
        <v/>
      </c>
      <c r="C248" s="189" t="str">
        <f t="shared" si="1"/>
        <v/>
      </c>
      <c r="D248" s="190" t="str">
        <f t="shared" si="2"/>
        <v/>
      </c>
      <c r="E248" s="190" t="str">
        <f t="shared" si="3"/>
        <v/>
      </c>
      <c r="F248" s="190" t="str">
        <f t="shared" si="4"/>
        <v/>
      </c>
      <c r="G248" s="190" t="str">
        <f t="shared" si="5"/>
        <v/>
      </c>
      <c r="H248" s="190" t="str">
        <f t="shared" si="6"/>
        <v/>
      </c>
      <c r="I248" s="161"/>
      <c r="J248" s="161"/>
      <c r="K248" s="161"/>
      <c r="L248" s="161"/>
      <c r="M248" s="161"/>
      <c r="N248" s="161"/>
      <c r="O248" s="161"/>
    </row>
    <row r="249" spans="1:15" ht="13.5" customHeight="1" x14ac:dyDescent="0.2">
      <c r="A249" s="161"/>
      <c r="B249" s="188" t="str">
        <f t="shared" si="0"/>
        <v/>
      </c>
      <c r="C249" s="189" t="str">
        <f t="shared" si="1"/>
        <v/>
      </c>
      <c r="D249" s="190" t="str">
        <f t="shared" si="2"/>
        <v/>
      </c>
      <c r="E249" s="190" t="str">
        <f t="shared" si="3"/>
        <v/>
      </c>
      <c r="F249" s="190" t="str">
        <f t="shared" si="4"/>
        <v/>
      </c>
      <c r="G249" s="190" t="str">
        <f t="shared" si="5"/>
        <v/>
      </c>
      <c r="H249" s="190" t="str">
        <f t="shared" si="6"/>
        <v/>
      </c>
      <c r="I249" s="161"/>
      <c r="J249" s="161"/>
      <c r="K249" s="161"/>
      <c r="L249" s="161"/>
      <c r="M249" s="161"/>
      <c r="N249" s="161"/>
      <c r="O249" s="161"/>
    </row>
    <row r="250" spans="1:15" ht="13.5" customHeight="1" x14ac:dyDescent="0.2">
      <c r="A250" s="161"/>
      <c r="B250" s="188" t="str">
        <f t="shared" si="0"/>
        <v/>
      </c>
      <c r="C250" s="189" t="str">
        <f t="shared" si="1"/>
        <v/>
      </c>
      <c r="D250" s="190" t="str">
        <f t="shared" si="2"/>
        <v/>
      </c>
      <c r="E250" s="190" t="str">
        <f t="shared" si="3"/>
        <v/>
      </c>
      <c r="F250" s="190" t="str">
        <f t="shared" si="4"/>
        <v/>
      </c>
      <c r="G250" s="190" t="str">
        <f t="shared" si="5"/>
        <v/>
      </c>
      <c r="H250" s="190" t="str">
        <f t="shared" si="6"/>
        <v/>
      </c>
      <c r="I250" s="161"/>
      <c r="J250" s="161"/>
      <c r="K250" s="161"/>
      <c r="L250" s="161"/>
      <c r="M250" s="161"/>
      <c r="N250" s="161"/>
      <c r="O250" s="161"/>
    </row>
    <row r="251" spans="1:15" ht="13.5" customHeight="1" x14ac:dyDescent="0.2">
      <c r="A251" s="161"/>
      <c r="B251" s="188" t="str">
        <f t="shared" si="0"/>
        <v/>
      </c>
      <c r="C251" s="189" t="str">
        <f t="shared" si="1"/>
        <v/>
      </c>
      <c r="D251" s="190" t="str">
        <f t="shared" si="2"/>
        <v/>
      </c>
      <c r="E251" s="190" t="str">
        <f t="shared" si="3"/>
        <v/>
      </c>
      <c r="F251" s="190" t="str">
        <f t="shared" si="4"/>
        <v/>
      </c>
      <c r="G251" s="190" t="str">
        <f t="shared" si="5"/>
        <v/>
      </c>
      <c r="H251" s="190" t="str">
        <f t="shared" si="6"/>
        <v/>
      </c>
      <c r="I251" s="161"/>
      <c r="J251" s="161"/>
      <c r="K251" s="161"/>
      <c r="L251" s="161"/>
      <c r="M251" s="161"/>
      <c r="N251" s="161"/>
      <c r="O251" s="161"/>
    </row>
    <row r="252" spans="1:15" ht="13.5" customHeight="1" x14ac:dyDescent="0.2">
      <c r="A252" s="161"/>
      <c r="B252" s="188" t="str">
        <f t="shared" si="0"/>
        <v/>
      </c>
      <c r="C252" s="189" t="str">
        <f t="shared" si="1"/>
        <v/>
      </c>
      <c r="D252" s="190" t="str">
        <f t="shared" si="2"/>
        <v/>
      </c>
      <c r="E252" s="190" t="str">
        <f t="shared" si="3"/>
        <v/>
      </c>
      <c r="F252" s="190" t="str">
        <f t="shared" si="4"/>
        <v/>
      </c>
      <c r="G252" s="190" t="str">
        <f t="shared" si="5"/>
        <v/>
      </c>
      <c r="H252" s="190" t="str">
        <f t="shared" si="6"/>
        <v/>
      </c>
      <c r="I252" s="161"/>
      <c r="J252" s="161"/>
      <c r="K252" s="161"/>
      <c r="L252" s="161"/>
      <c r="M252" s="161"/>
      <c r="N252" s="161"/>
      <c r="O252" s="161"/>
    </row>
    <row r="253" spans="1:15" ht="13.5" customHeight="1" x14ac:dyDescent="0.2">
      <c r="A253" s="161"/>
      <c r="B253" s="188" t="str">
        <f t="shared" si="0"/>
        <v/>
      </c>
      <c r="C253" s="189" t="str">
        <f t="shared" si="1"/>
        <v/>
      </c>
      <c r="D253" s="190" t="str">
        <f t="shared" si="2"/>
        <v/>
      </c>
      <c r="E253" s="190" t="str">
        <f t="shared" si="3"/>
        <v/>
      </c>
      <c r="F253" s="190" t="str">
        <f t="shared" si="4"/>
        <v/>
      </c>
      <c r="G253" s="190" t="str">
        <f t="shared" si="5"/>
        <v/>
      </c>
      <c r="H253" s="190" t="str">
        <f t="shared" si="6"/>
        <v/>
      </c>
      <c r="I253" s="161"/>
      <c r="J253" s="161"/>
      <c r="K253" s="161"/>
      <c r="L253" s="161"/>
      <c r="M253" s="161"/>
      <c r="N253" s="161"/>
      <c r="O253" s="161"/>
    </row>
    <row r="254" spans="1:15" ht="13.5" customHeight="1" x14ac:dyDescent="0.2">
      <c r="A254" s="161"/>
      <c r="B254" s="188" t="str">
        <f t="shared" si="0"/>
        <v/>
      </c>
      <c r="C254" s="189" t="str">
        <f t="shared" si="1"/>
        <v/>
      </c>
      <c r="D254" s="190" t="str">
        <f t="shared" si="2"/>
        <v/>
      </c>
      <c r="E254" s="190" t="str">
        <f t="shared" si="3"/>
        <v/>
      </c>
      <c r="F254" s="190" t="str">
        <f t="shared" si="4"/>
        <v/>
      </c>
      <c r="G254" s="190" t="str">
        <f t="shared" si="5"/>
        <v/>
      </c>
      <c r="H254" s="190" t="str">
        <f t="shared" si="6"/>
        <v/>
      </c>
      <c r="I254" s="161"/>
      <c r="J254" s="161"/>
      <c r="K254" s="161"/>
      <c r="L254" s="161"/>
      <c r="M254" s="161"/>
      <c r="N254" s="161"/>
      <c r="O254" s="161"/>
    </row>
    <row r="255" spans="1:15" ht="13.5" customHeight="1" x14ac:dyDescent="0.2">
      <c r="A255" s="161"/>
      <c r="B255" s="188" t="str">
        <f t="shared" si="0"/>
        <v/>
      </c>
      <c r="C255" s="189" t="str">
        <f t="shared" si="1"/>
        <v/>
      </c>
      <c r="D255" s="190" t="str">
        <f t="shared" si="2"/>
        <v/>
      </c>
      <c r="E255" s="190" t="str">
        <f t="shared" si="3"/>
        <v/>
      </c>
      <c r="F255" s="190" t="str">
        <f t="shared" si="4"/>
        <v/>
      </c>
      <c r="G255" s="190" t="str">
        <f t="shared" si="5"/>
        <v/>
      </c>
      <c r="H255" s="190" t="str">
        <f t="shared" si="6"/>
        <v/>
      </c>
      <c r="I255" s="161"/>
      <c r="J255" s="161"/>
      <c r="K255" s="161"/>
      <c r="L255" s="161"/>
      <c r="M255" s="161"/>
      <c r="N255" s="161"/>
      <c r="O255" s="161"/>
    </row>
    <row r="256" spans="1:15" ht="13.5" customHeight="1" x14ac:dyDescent="0.2">
      <c r="A256" s="161"/>
      <c r="B256" s="188" t="str">
        <f t="shared" si="0"/>
        <v/>
      </c>
      <c r="C256" s="189" t="str">
        <f t="shared" si="1"/>
        <v/>
      </c>
      <c r="D256" s="190" t="str">
        <f t="shared" si="2"/>
        <v/>
      </c>
      <c r="E256" s="190" t="str">
        <f t="shared" si="3"/>
        <v/>
      </c>
      <c r="F256" s="190" t="str">
        <f t="shared" si="4"/>
        <v/>
      </c>
      <c r="G256" s="190" t="str">
        <f t="shared" si="5"/>
        <v/>
      </c>
      <c r="H256" s="190" t="str">
        <f t="shared" si="6"/>
        <v/>
      </c>
      <c r="I256" s="161"/>
      <c r="J256" s="161"/>
      <c r="K256" s="161"/>
      <c r="L256" s="161"/>
      <c r="M256" s="161"/>
      <c r="N256" s="161"/>
      <c r="O256" s="161"/>
    </row>
    <row r="257" spans="1:15" ht="13.5" customHeight="1" x14ac:dyDescent="0.2">
      <c r="A257" s="161"/>
      <c r="B257" s="188" t="str">
        <f t="shared" si="0"/>
        <v/>
      </c>
      <c r="C257" s="189" t="str">
        <f t="shared" si="1"/>
        <v/>
      </c>
      <c r="D257" s="190" t="str">
        <f t="shared" si="2"/>
        <v/>
      </c>
      <c r="E257" s="190" t="str">
        <f t="shared" si="3"/>
        <v/>
      </c>
      <c r="F257" s="190" t="str">
        <f t="shared" si="4"/>
        <v/>
      </c>
      <c r="G257" s="190" t="str">
        <f t="shared" si="5"/>
        <v/>
      </c>
      <c r="H257" s="190" t="str">
        <f t="shared" si="6"/>
        <v/>
      </c>
      <c r="I257" s="161"/>
      <c r="J257" s="161"/>
      <c r="K257" s="161"/>
      <c r="L257" s="161"/>
      <c r="M257" s="161"/>
      <c r="N257" s="161"/>
      <c r="O257" s="161"/>
    </row>
    <row r="258" spans="1:15" ht="13.5" customHeight="1" x14ac:dyDescent="0.2">
      <c r="A258" s="161"/>
      <c r="B258" s="188" t="str">
        <f t="shared" si="0"/>
        <v/>
      </c>
      <c r="C258" s="189" t="str">
        <f t="shared" si="1"/>
        <v/>
      </c>
      <c r="D258" s="190" t="str">
        <f t="shared" si="2"/>
        <v/>
      </c>
      <c r="E258" s="190" t="str">
        <f t="shared" si="3"/>
        <v/>
      </c>
      <c r="F258" s="190" t="str">
        <f t="shared" si="4"/>
        <v/>
      </c>
      <c r="G258" s="190" t="str">
        <f t="shared" si="5"/>
        <v/>
      </c>
      <c r="H258" s="190" t="str">
        <f t="shared" si="6"/>
        <v/>
      </c>
      <c r="I258" s="161"/>
      <c r="J258" s="161"/>
      <c r="K258" s="161"/>
      <c r="L258" s="161"/>
      <c r="M258" s="161"/>
      <c r="N258" s="161"/>
      <c r="O258" s="161"/>
    </row>
    <row r="259" spans="1:15" ht="13.5" customHeight="1" x14ac:dyDescent="0.2">
      <c r="A259" s="161"/>
      <c r="B259" s="188" t="str">
        <f t="shared" si="0"/>
        <v/>
      </c>
      <c r="C259" s="189" t="str">
        <f t="shared" si="1"/>
        <v/>
      </c>
      <c r="D259" s="190" t="str">
        <f t="shared" si="2"/>
        <v/>
      </c>
      <c r="E259" s="190" t="str">
        <f t="shared" si="3"/>
        <v/>
      </c>
      <c r="F259" s="190" t="str">
        <f t="shared" si="4"/>
        <v/>
      </c>
      <c r="G259" s="190" t="str">
        <f t="shared" si="5"/>
        <v/>
      </c>
      <c r="H259" s="190" t="str">
        <f t="shared" si="6"/>
        <v/>
      </c>
      <c r="I259" s="161"/>
      <c r="J259" s="161"/>
      <c r="K259" s="161"/>
      <c r="L259" s="161"/>
      <c r="M259" s="161"/>
      <c r="N259" s="161"/>
      <c r="O259" s="161"/>
    </row>
    <row r="260" spans="1:15" ht="13.5" customHeight="1" x14ac:dyDescent="0.2">
      <c r="A260" s="161"/>
      <c r="B260" s="188" t="str">
        <f t="shared" si="0"/>
        <v/>
      </c>
      <c r="C260" s="189" t="str">
        <f t="shared" si="1"/>
        <v/>
      </c>
      <c r="D260" s="190" t="str">
        <f t="shared" si="2"/>
        <v/>
      </c>
      <c r="E260" s="190" t="str">
        <f t="shared" si="3"/>
        <v/>
      </c>
      <c r="F260" s="190" t="str">
        <f t="shared" si="4"/>
        <v/>
      </c>
      <c r="G260" s="190" t="str">
        <f t="shared" si="5"/>
        <v/>
      </c>
      <c r="H260" s="190" t="str">
        <f t="shared" si="6"/>
        <v/>
      </c>
      <c r="I260" s="161"/>
      <c r="J260" s="161"/>
      <c r="K260" s="161"/>
      <c r="L260" s="161"/>
      <c r="M260" s="161"/>
      <c r="N260" s="161"/>
      <c r="O260" s="161"/>
    </row>
    <row r="261" spans="1:15" ht="13.5" customHeight="1" x14ac:dyDescent="0.2">
      <c r="A261" s="161"/>
      <c r="B261" s="188" t="str">
        <f t="shared" si="0"/>
        <v/>
      </c>
      <c r="C261" s="189" t="str">
        <f t="shared" si="1"/>
        <v/>
      </c>
      <c r="D261" s="190" t="str">
        <f t="shared" si="2"/>
        <v/>
      </c>
      <c r="E261" s="190" t="str">
        <f t="shared" si="3"/>
        <v/>
      </c>
      <c r="F261" s="190" t="str">
        <f t="shared" si="4"/>
        <v/>
      </c>
      <c r="G261" s="190" t="str">
        <f t="shared" si="5"/>
        <v/>
      </c>
      <c r="H261" s="190" t="str">
        <f t="shared" si="6"/>
        <v/>
      </c>
      <c r="I261" s="161"/>
      <c r="J261" s="161"/>
      <c r="K261" s="161"/>
      <c r="L261" s="161"/>
      <c r="M261" s="161"/>
      <c r="N261" s="161"/>
      <c r="O261" s="161"/>
    </row>
    <row r="262" spans="1:15" ht="13.5" customHeight="1" x14ac:dyDescent="0.2">
      <c r="A262" s="161"/>
      <c r="B262" s="188" t="str">
        <f t="shared" si="0"/>
        <v/>
      </c>
      <c r="C262" s="189" t="str">
        <f t="shared" si="1"/>
        <v/>
      </c>
      <c r="D262" s="190" t="str">
        <f t="shared" si="2"/>
        <v/>
      </c>
      <c r="E262" s="190" t="str">
        <f t="shared" si="3"/>
        <v/>
      </c>
      <c r="F262" s="190" t="str">
        <f t="shared" si="4"/>
        <v/>
      </c>
      <c r="G262" s="190" t="str">
        <f t="shared" si="5"/>
        <v/>
      </c>
      <c r="H262" s="190" t="str">
        <f t="shared" si="6"/>
        <v/>
      </c>
      <c r="I262" s="161"/>
      <c r="J262" s="161"/>
      <c r="K262" s="161"/>
      <c r="L262" s="161"/>
      <c r="M262" s="161"/>
      <c r="N262" s="161"/>
      <c r="O262" s="161"/>
    </row>
  </sheetData>
  <mergeCells count="21">
    <mergeCell ref="B24:D24"/>
    <mergeCell ref="G24:H24"/>
    <mergeCell ref="B25:D25"/>
    <mergeCell ref="B21:D21"/>
    <mergeCell ref="B22:D22"/>
    <mergeCell ref="B23:D23"/>
    <mergeCell ref="G22:H22"/>
    <mergeCell ref="G23:H23"/>
    <mergeCell ref="B3:O3"/>
    <mergeCell ref="B5:H8"/>
    <mergeCell ref="B16:E16"/>
    <mergeCell ref="G16:H16"/>
    <mergeCell ref="B17:D17"/>
    <mergeCell ref="G17:H17"/>
    <mergeCell ref="B18:D18"/>
    <mergeCell ref="B19:D19"/>
    <mergeCell ref="G19:H19"/>
    <mergeCell ref="G18:H18"/>
    <mergeCell ref="G21:H21"/>
    <mergeCell ref="G20:H20"/>
    <mergeCell ref="B20:D20"/>
  </mergeCells>
  <conditionalFormatting sqref="B27:B262">
    <cfRule type="expression" dxfId="12" priority="1">
      <formula>IF(ROW(B27)=Last_Row,1,0)</formula>
    </cfRule>
  </conditionalFormatting>
  <conditionalFormatting sqref="B27:H262">
    <cfRule type="expression" dxfId="11" priority="2">
      <formula>NOT(Loan_Not_Paid)</formula>
    </cfRule>
  </conditionalFormatting>
  <conditionalFormatting sqref="C27:G262">
    <cfRule type="expression" dxfId="10" priority="3">
      <formula>IF(ROW(C27)=Last_Row,1,0)</formula>
    </cfRule>
  </conditionalFormatting>
  <conditionalFormatting sqref="G23">
    <cfRule type="expression" dxfId="9" priority="4">
      <formula>ISBLANK($G$20)</formula>
    </cfRule>
  </conditionalFormatting>
  <conditionalFormatting sqref="G19:H19">
    <cfRule type="expression" dxfId="8" priority="5">
      <formula>ISBLANK($G$18)</formula>
    </cfRule>
  </conditionalFormatting>
  <conditionalFormatting sqref="G20:H20">
    <cfRule type="expression" dxfId="7" priority="6">
      <formula>$G$18="No"</formula>
    </cfRule>
    <cfRule type="expression" dxfId="6" priority="7">
      <formula>ISBLANK($G$18)</formula>
    </cfRule>
  </conditionalFormatting>
  <conditionalFormatting sqref="G21:H21">
    <cfRule type="expression" dxfId="5" priority="8">
      <formula>ISBLANK($G$20)</formula>
    </cfRule>
  </conditionalFormatting>
  <conditionalFormatting sqref="G22:H22">
    <cfRule type="expression" dxfId="4" priority="9">
      <formula>ISBLANK($G$20)</formula>
    </cfRule>
  </conditionalFormatting>
  <conditionalFormatting sqref="G24:H24">
    <cfRule type="expression" dxfId="3" priority="10">
      <formula>ISBLANK($G$20)</formula>
    </cfRule>
  </conditionalFormatting>
  <conditionalFormatting sqref="H27:H262">
    <cfRule type="expression" dxfId="2" priority="11">
      <formula>IF(ROW(H27)=Last_Row,1,0)</formula>
    </cfRule>
  </conditionalFormatting>
  <dataValidations count="2">
    <dataValidation type="decimal" allowBlank="1" showInputMessage="1" showErrorMessage="1" prompt="Enter Loan period 12 to 60 months in this cell" sqref="E19" xr:uid="{00000000-0002-0000-0300-000000000000}">
      <formula1>12</formula1>
      <formula2>60</formula2>
    </dataValidation>
    <dataValidation type="list" allowBlank="1" showErrorMessage="1" sqref="G18" xr:uid="{00000000-0002-0000-0300-000001000000}">
      <formula1>$K$18:$K$20</formula1>
    </dataValidation>
  </dataValidations>
  <printOptions horizontalCentered="1"/>
  <pageMargins left="0.5" right="0.5" top="1" bottom="0.84722222222222199" header="0" footer="0"/>
  <pageSetup paperSize="9" fitToHeight="0" orientation="portrait"/>
  <headerFooter>
    <oddFooter>&amp;CPage &amp;P of</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4BA"/>
  </sheetPr>
  <dimension ref="A1:AD100"/>
  <sheetViews>
    <sheetView workbookViewId="0"/>
  </sheetViews>
  <sheetFormatPr baseColWidth="10" defaultColWidth="14.5" defaultRowHeight="15" customHeight="1" x14ac:dyDescent="0.2"/>
  <cols>
    <col min="1" max="1" width="4.5" customWidth="1"/>
    <col min="2" max="2" width="42.5" customWidth="1"/>
    <col min="3" max="3" width="40.83203125" customWidth="1"/>
    <col min="4" max="4" width="17.1640625" customWidth="1"/>
    <col min="5" max="5" width="10.5" customWidth="1"/>
    <col min="6" max="10" width="9.1640625" customWidth="1"/>
    <col min="11" max="11" width="20.5" customWidth="1"/>
    <col min="12" max="12" width="4.83203125" customWidth="1"/>
    <col min="13" max="30" width="8.6640625" customWidth="1"/>
  </cols>
  <sheetData>
    <row r="1" spans="1:30" ht="17.25" customHeight="1" x14ac:dyDescent="0.2">
      <c r="A1" s="191"/>
      <c r="B1" s="192"/>
      <c r="C1" s="192"/>
      <c r="D1" s="192"/>
      <c r="E1" s="192"/>
      <c r="F1" s="192"/>
      <c r="G1" s="192"/>
      <c r="H1" s="192"/>
      <c r="I1" s="192"/>
      <c r="J1" s="192"/>
      <c r="K1" s="192"/>
      <c r="L1" s="191"/>
      <c r="M1" s="191"/>
      <c r="N1" s="191"/>
      <c r="O1" s="191"/>
      <c r="P1" s="191"/>
      <c r="Q1" s="191"/>
      <c r="R1" s="191"/>
      <c r="S1" s="191"/>
      <c r="T1" s="191"/>
      <c r="U1" s="191"/>
      <c r="V1" s="191"/>
      <c r="W1" s="191"/>
      <c r="X1" s="191"/>
      <c r="Y1" s="191"/>
      <c r="Z1" s="191"/>
      <c r="AA1" s="191"/>
      <c r="AB1" s="191"/>
      <c r="AC1" s="191"/>
      <c r="AD1" s="191"/>
    </row>
    <row r="2" spans="1:30" ht="17.25" customHeight="1" x14ac:dyDescent="0.2">
      <c r="A2" s="191"/>
      <c r="B2" s="193"/>
      <c r="C2" s="193"/>
      <c r="D2" s="193"/>
      <c r="E2" s="193"/>
      <c r="F2" s="193"/>
      <c r="G2" s="193"/>
      <c r="H2" s="193"/>
      <c r="I2" s="193"/>
      <c r="J2" s="193"/>
      <c r="K2" s="193"/>
      <c r="L2" s="191"/>
      <c r="M2" s="191"/>
      <c r="N2" s="191"/>
      <c r="O2" s="191"/>
      <c r="P2" s="191"/>
      <c r="Q2" s="191"/>
      <c r="R2" s="191"/>
      <c r="S2" s="191"/>
      <c r="T2" s="191"/>
      <c r="U2" s="191"/>
      <c r="V2" s="191"/>
      <c r="W2" s="191"/>
      <c r="X2" s="191"/>
      <c r="Y2" s="191"/>
      <c r="Z2" s="191"/>
      <c r="AA2" s="191"/>
      <c r="AB2" s="191"/>
      <c r="AC2" s="191"/>
      <c r="AD2" s="191"/>
    </row>
    <row r="3" spans="1:30" ht="21" customHeight="1" x14ac:dyDescent="0.2">
      <c r="A3" s="194"/>
      <c r="B3" s="26" t="s">
        <v>212</v>
      </c>
      <c r="C3" s="26"/>
      <c r="D3" s="195"/>
      <c r="E3" s="196"/>
      <c r="F3" s="197"/>
      <c r="G3" s="197"/>
      <c r="H3" s="194"/>
      <c r="I3" s="197"/>
      <c r="J3" s="194"/>
      <c r="K3" s="197"/>
      <c r="L3" s="194"/>
      <c r="M3" s="194"/>
      <c r="N3" s="194"/>
      <c r="O3" s="194"/>
      <c r="P3" s="194"/>
      <c r="Q3" s="194"/>
      <c r="R3" s="194"/>
      <c r="S3" s="194"/>
      <c r="T3" s="194"/>
      <c r="U3" s="194"/>
      <c r="V3" s="194"/>
      <c r="W3" s="194"/>
      <c r="X3" s="194"/>
      <c r="Y3" s="194"/>
      <c r="Z3" s="194"/>
      <c r="AA3" s="194"/>
      <c r="AB3" s="194"/>
      <c r="AC3" s="194"/>
      <c r="AD3" s="194"/>
    </row>
    <row r="4" spans="1:30" ht="33" customHeight="1" x14ac:dyDescent="0.2">
      <c r="A4" s="194"/>
      <c r="B4" s="195"/>
      <c r="C4" s="195"/>
      <c r="D4" s="195"/>
      <c r="E4" s="196"/>
      <c r="F4" s="197"/>
      <c r="G4" s="197"/>
      <c r="H4" s="194"/>
      <c r="I4" s="194"/>
      <c r="J4" s="194"/>
      <c r="K4" s="197"/>
      <c r="L4" s="194"/>
      <c r="M4" s="194"/>
      <c r="N4" s="194"/>
      <c r="O4" s="194"/>
      <c r="P4" s="194"/>
      <c r="Q4" s="194"/>
      <c r="R4" s="194"/>
      <c r="S4" s="194"/>
      <c r="T4" s="194"/>
      <c r="U4" s="194"/>
      <c r="V4" s="194"/>
      <c r="W4" s="194"/>
      <c r="X4" s="194"/>
      <c r="Y4" s="194"/>
      <c r="Z4" s="194"/>
      <c r="AA4" s="194"/>
      <c r="AB4" s="194"/>
      <c r="AC4" s="194"/>
      <c r="AD4" s="194"/>
    </row>
    <row r="5" spans="1:30" ht="22.5" customHeight="1" x14ac:dyDescent="0.2">
      <c r="A5" s="191"/>
      <c r="B5" s="198" t="s">
        <v>213</v>
      </c>
      <c r="C5" s="199"/>
      <c r="D5" s="199"/>
      <c r="E5" s="199"/>
      <c r="F5" s="199"/>
      <c r="G5" s="199"/>
      <c r="H5" s="191"/>
      <c r="I5" s="200" t="s">
        <v>191</v>
      </c>
      <c r="J5" s="201"/>
      <c r="K5" s="194"/>
      <c r="L5" s="197"/>
      <c r="M5" s="194"/>
      <c r="N5" s="194"/>
      <c r="O5" s="194"/>
      <c r="P5" s="194"/>
      <c r="Q5" s="194"/>
      <c r="R5" s="191"/>
      <c r="S5" s="191"/>
      <c r="T5" s="191"/>
      <c r="U5" s="191"/>
      <c r="V5" s="191"/>
      <c r="W5" s="191"/>
      <c r="X5" s="191"/>
      <c r="Y5" s="191"/>
      <c r="Z5" s="191"/>
      <c r="AA5" s="191"/>
      <c r="AB5" s="191"/>
      <c r="AC5" s="191"/>
      <c r="AD5" s="191"/>
    </row>
    <row r="6" spans="1:30" ht="25.5" customHeight="1" x14ac:dyDescent="0.2">
      <c r="A6" s="191"/>
      <c r="B6" s="198" t="s">
        <v>214</v>
      </c>
      <c r="C6" s="199"/>
      <c r="D6" s="199"/>
      <c r="E6" s="202"/>
      <c r="F6" s="203"/>
      <c r="G6" s="203"/>
      <c r="H6" s="191"/>
      <c r="I6" s="204"/>
      <c r="J6" s="422" t="s">
        <v>215</v>
      </c>
      <c r="K6" s="412"/>
      <c r="L6" s="197"/>
      <c r="M6" s="194"/>
      <c r="N6" s="194"/>
      <c r="O6" s="194"/>
      <c r="P6" s="194"/>
      <c r="Q6" s="194"/>
      <c r="R6" s="191"/>
      <c r="S6" s="191"/>
      <c r="T6" s="191"/>
      <c r="U6" s="191"/>
      <c r="V6" s="191"/>
      <c r="W6" s="191"/>
      <c r="X6" s="191"/>
      <c r="Y6" s="191"/>
      <c r="Z6" s="191"/>
      <c r="AA6" s="191"/>
      <c r="AB6" s="191"/>
      <c r="AC6" s="191"/>
      <c r="AD6" s="191"/>
    </row>
    <row r="7" spans="1:30" ht="24.75" customHeight="1" x14ac:dyDescent="0.2">
      <c r="A7" s="191"/>
      <c r="B7" s="198" t="s">
        <v>216</v>
      </c>
      <c r="C7" s="199"/>
      <c r="D7" s="199"/>
      <c r="E7" s="199"/>
      <c r="F7" s="199"/>
      <c r="G7" s="191"/>
      <c r="H7" s="191"/>
      <c r="I7" s="205"/>
      <c r="J7" s="422" t="s">
        <v>217</v>
      </c>
      <c r="K7" s="412"/>
      <c r="L7" s="197"/>
      <c r="M7" s="194"/>
      <c r="N7" s="194"/>
      <c r="O7" s="194"/>
      <c r="P7" s="194"/>
      <c r="Q7" s="194"/>
      <c r="R7" s="191"/>
      <c r="S7" s="191"/>
      <c r="T7" s="191"/>
      <c r="U7" s="191"/>
      <c r="V7" s="191"/>
      <c r="W7" s="191"/>
      <c r="X7" s="191"/>
      <c r="Y7" s="191"/>
      <c r="Z7" s="191"/>
      <c r="AA7" s="191"/>
      <c r="AB7" s="191"/>
      <c r="AC7" s="191"/>
      <c r="AD7" s="191"/>
    </row>
    <row r="8" spans="1:30" ht="21" customHeight="1" x14ac:dyDescent="0.2">
      <c r="A8" s="191"/>
      <c r="B8" s="206"/>
      <c r="C8" s="206"/>
      <c r="D8" s="207"/>
      <c r="E8" s="207"/>
      <c r="F8" s="207"/>
      <c r="G8" s="208"/>
      <c r="H8" s="206"/>
      <c r="I8" s="208"/>
      <c r="J8" s="207"/>
      <c r="K8" s="207"/>
      <c r="L8" s="197"/>
      <c r="M8" s="194"/>
      <c r="N8" s="194"/>
      <c r="O8" s="194"/>
      <c r="P8" s="194"/>
      <c r="Q8" s="194"/>
      <c r="R8" s="191"/>
      <c r="S8" s="191"/>
      <c r="T8" s="191"/>
      <c r="U8" s="191"/>
      <c r="V8" s="191"/>
      <c r="W8" s="191"/>
      <c r="X8" s="191"/>
      <c r="Y8" s="191"/>
      <c r="Z8" s="191"/>
      <c r="AA8" s="191"/>
      <c r="AB8" s="191"/>
      <c r="AC8" s="191"/>
      <c r="AD8" s="191"/>
    </row>
    <row r="9" spans="1:30" ht="16.5" customHeight="1" x14ac:dyDescent="0.2">
      <c r="A9" s="191"/>
      <c r="B9" s="209"/>
      <c r="C9" s="210"/>
      <c r="D9" s="199"/>
      <c r="E9" s="199"/>
      <c r="F9" s="199"/>
      <c r="G9" s="199"/>
      <c r="H9" s="199"/>
      <c r="I9" s="199"/>
      <c r="J9" s="199"/>
      <c r="K9" s="199"/>
      <c r="L9" s="197"/>
      <c r="M9" s="194"/>
      <c r="N9" s="194"/>
      <c r="O9" s="194"/>
      <c r="P9" s="194"/>
      <c r="Q9" s="194"/>
      <c r="R9" s="191"/>
      <c r="S9" s="191"/>
      <c r="T9" s="191"/>
      <c r="U9" s="191"/>
      <c r="V9" s="191"/>
      <c r="W9" s="191"/>
      <c r="X9" s="191"/>
      <c r="Y9" s="191"/>
      <c r="Z9" s="191"/>
      <c r="AA9" s="191"/>
      <c r="AB9" s="191"/>
      <c r="AC9" s="191"/>
      <c r="AD9" s="191"/>
    </row>
    <row r="10" spans="1:30" ht="18" customHeight="1" x14ac:dyDescent="0.2">
      <c r="A10" s="191"/>
      <c r="B10" s="211" t="s">
        <v>218</v>
      </c>
      <c r="C10" s="212"/>
      <c r="D10" s="191"/>
      <c r="E10" s="196"/>
      <c r="F10" s="199"/>
      <c r="G10" s="199"/>
      <c r="H10" s="196"/>
      <c r="I10" s="191"/>
      <c r="J10" s="199"/>
      <c r="K10" s="199"/>
      <c r="L10" s="191"/>
      <c r="M10" s="191"/>
      <c r="N10" s="191"/>
      <c r="O10" s="191"/>
      <c r="P10" s="191"/>
      <c r="Q10" s="191"/>
      <c r="R10" s="191"/>
      <c r="S10" s="191"/>
      <c r="T10" s="191"/>
      <c r="U10" s="191"/>
      <c r="V10" s="191"/>
      <c r="W10" s="191"/>
      <c r="X10" s="191"/>
      <c r="Y10" s="191"/>
      <c r="Z10" s="191"/>
      <c r="AA10" s="191"/>
      <c r="AB10" s="191"/>
      <c r="AC10" s="191"/>
      <c r="AD10" s="191"/>
    </row>
    <row r="11" spans="1:30" ht="20.25" customHeight="1" x14ac:dyDescent="0.2">
      <c r="A11" s="191"/>
      <c r="B11" s="213"/>
      <c r="C11" s="213"/>
      <c r="D11" s="214"/>
      <c r="E11" s="423" t="s">
        <v>219</v>
      </c>
      <c r="F11" s="414"/>
      <c r="G11" s="414"/>
      <c r="H11" s="414"/>
      <c r="I11" s="414"/>
      <c r="J11" s="412"/>
      <c r="K11" s="215"/>
      <c r="L11" s="191"/>
      <c r="M11" s="191"/>
      <c r="N11" s="191"/>
      <c r="O11" s="191"/>
      <c r="P11" s="191"/>
      <c r="Q11" s="191"/>
      <c r="R11" s="191"/>
      <c r="S11" s="191"/>
      <c r="T11" s="191"/>
      <c r="U11" s="191"/>
      <c r="V11" s="191"/>
      <c r="W11" s="191"/>
      <c r="X11" s="191"/>
      <c r="Y11" s="191"/>
      <c r="Z11" s="191"/>
      <c r="AA11" s="191"/>
      <c r="AB11" s="191"/>
      <c r="AC11" s="191"/>
      <c r="AD11" s="191"/>
    </row>
    <row r="12" spans="1:30" ht="31.5" customHeight="1" x14ac:dyDescent="0.2">
      <c r="A12" s="216"/>
      <c r="B12" s="217" t="s">
        <v>220</v>
      </c>
      <c r="C12" s="218" t="s">
        <v>221</v>
      </c>
      <c r="D12" s="218" t="s">
        <v>222</v>
      </c>
      <c r="E12" s="219">
        <v>1</v>
      </c>
      <c r="F12" s="219">
        <v>2</v>
      </c>
      <c r="G12" s="219">
        <v>3</v>
      </c>
      <c r="H12" s="219">
        <v>4</v>
      </c>
      <c r="I12" s="219">
        <v>5</v>
      </c>
      <c r="J12" s="219">
        <v>6</v>
      </c>
      <c r="K12" s="219" t="s">
        <v>223</v>
      </c>
      <c r="L12" s="220"/>
      <c r="M12" s="220"/>
      <c r="N12" s="220"/>
      <c r="O12" s="220"/>
      <c r="P12" s="220"/>
      <c r="Q12" s="220"/>
      <c r="R12" s="220"/>
      <c r="S12" s="220"/>
      <c r="T12" s="220"/>
      <c r="U12" s="220"/>
      <c r="V12" s="220"/>
      <c r="W12" s="220"/>
      <c r="X12" s="220"/>
      <c r="Y12" s="220"/>
      <c r="Z12" s="220"/>
      <c r="AA12" s="220"/>
      <c r="AB12" s="220"/>
      <c r="AC12" s="220"/>
      <c r="AD12" s="220"/>
    </row>
    <row r="13" spans="1:30" ht="13.5" customHeight="1" x14ac:dyDescent="0.2">
      <c r="A13" s="221"/>
      <c r="B13" s="222" t="s">
        <v>224</v>
      </c>
      <c r="C13" s="223"/>
      <c r="D13" s="224">
        <v>0</v>
      </c>
      <c r="E13" s="225">
        <v>0</v>
      </c>
      <c r="F13" s="225">
        <v>0</v>
      </c>
      <c r="G13" s="225">
        <v>0</v>
      </c>
      <c r="H13" s="225">
        <v>0</v>
      </c>
      <c r="I13" s="225">
        <v>0</v>
      </c>
      <c r="J13" s="225">
        <v>0</v>
      </c>
      <c r="K13" s="226">
        <f t="shared" ref="K13:K19" si="0">SUM(D13:J13)</f>
        <v>0</v>
      </c>
      <c r="L13" s="191"/>
      <c r="M13" s="191"/>
      <c r="N13" s="191"/>
      <c r="O13" s="191"/>
      <c r="P13" s="191"/>
      <c r="Q13" s="191"/>
      <c r="R13" s="191"/>
      <c r="S13" s="191"/>
      <c r="T13" s="191"/>
      <c r="U13" s="191"/>
      <c r="V13" s="191"/>
      <c r="W13" s="191"/>
      <c r="X13" s="191"/>
      <c r="Y13" s="191"/>
      <c r="Z13" s="191"/>
      <c r="AA13" s="191"/>
      <c r="AB13" s="191"/>
      <c r="AC13" s="191"/>
      <c r="AD13" s="191"/>
    </row>
    <row r="14" spans="1:30" ht="13.5" customHeight="1" x14ac:dyDescent="0.2">
      <c r="A14" s="221"/>
      <c r="B14" s="222" t="s">
        <v>225</v>
      </c>
      <c r="C14" s="223"/>
      <c r="D14" s="224">
        <v>0</v>
      </c>
      <c r="E14" s="224">
        <v>0</v>
      </c>
      <c r="F14" s="224">
        <v>0</v>
      </c>
      <c r="G14" s="224">
        <v>0</v>
      </c>
      <c r="H14" s="224">
        <v>0</v>
      </c>
      <c r="I14" s="224">
        <v>0</v>
      </c>
      <c r="J14" s="224">
        <v>0</v>
      </c>
      <c r="K14" s="226">
        <f t="shared" si="0"/>
        <v>0</v>
      </c>
      <c r="L14" s="191"/>
      <c r="M14" s="191"/>
      <c r="N14" s="191"/>
      <c r="O14" s="191"/>
      <c r="P14" s="191"/>
      <c r="Q14" s="191"/>
      <c r="R14" s="191"/>
      <c r="S14" s="191"/>
      <c r="T14" s="191"/>
      <c r="U14" s="191"/>
      <c r="V14" s="191"/>
      <c r="W14" s="191"/>
      <c r="X14" s="191"/>
      <c r="Y14" s="191"/>
      <c r="Z14" s="191"/>
      <c r="AA14" s="191"/>
      <c r="AB14" s="191"/>
      <c r="AC14" s="191"/>
      <c r="AD14" s="191"/>
    </row>
    <row r="15" spans="1:30" ht="13.5" customHeight="1" x14ac:dyDescent="0.2">
      <c r="A15" s="221"/>
      <c r="B15" s="222" t="s">
        <v>226</v>
      </c>
      <c r="C15" s="223"/>
      <c r="D15" s="224">
        <v>0</v>
      </c>
      <c r="E15" s="224">
        <v>0</v>
      </c>
      <c r="F15" s="224">
        <v>0</v>
      </c>
      <c r="G15" s="224">
        <v>0</v>
      </c>
      <c r="H15" s="224">
        <v>0</v>
      </c>
      <c r="I15" s="224">
        <v>0</v>
      </c>
      <c r="J15" s="224">
        <v>0</v>
      </c>
      <c r="K15" s="226">
        <f t="shared" si="0"/>
        <v>0</v>
      </c>
      <c r="L15" s="191"/>
      <c r="M15" s="191"/>
      <c r="N15" s="191"/>
      <c r="O15" s="191"/>
      <c r="P15" s="191"/>
      <c r="Q15" s="191"/>
      <c r="R15" s="191"/>
      <c r="S15" s="191"/>
      <c r="T15" s="191"/>
      <c r="U15" s="191"/>
      <c r="V15" s="191"/>
      <c r="W15" s="191"/>
      <c r="X15" s="191"/>
      <c r="Y15" s="191"/>
      <c r="Z15" s="191"/>
      <c r="AA15" s="191"/>
      <c r="AB15" s="191"/>
      <c r="AC15" s="191"/>
      <c r="AD15" s="191"/>
    </row>
    <row r="16" spans="1:30" ht="13.5" customHeight="1" x14ac:dyDescent="0.2">
      <c r="A16" s="221"/>
      <c r="B16" s="222" t="s">
        <v>227</v>
      </c>
      <c r="C16" s="223"/>
      <c r="D16" s="224">
        <v>0</v>
      </c>
      <c r="E16" s="224">
        <v>0</v>
      </c>
      <c r="F16" s="224">
        <v>0</v>
      </c>
      <c r="G16" s="224">
        <v>0</v>
      </c>
      <c r="H16" s="224">
        <v>0</v>
      </c>
      <c r="I16" s="224">
        <v>0</v>
      </c>
      <c r="J16" s="224">
        <v>0</v>
      </c>
      <c r="K16" s="226">
        <f t="shared" si="0"/>
        <v>0</v>
      </c>
      <c r="L16" s="191"/>
      <c r="M16" s="191"/>
      <c r="N16" s="191"/>
      <c r="O16" s="191"/>
      <c r="P16" s="191"/>
      <c r="Q16" s="191"/>
      <c r="R16" s="191"/>
      <c r="S16" s="191"/>
      <c r="T16" s="191"/>
      <c r="U16" s="191"/>
      <c r="V16" s="191"/>
      <c r="W16" s="191"/>
      <c r="X16" s="191"/>
      <c r="Y16" s="191"/>
      <c r="Z16" s="191"/>
      <c r="AA16" s="191"/>
      <c r="AB16" s="191"/>
      <c r="AC16" s="191"/>
      <c r="AD16" s="191"/>
    </row>
    <row r="17" spans="1:30" ht="13.5" customHeight="1" x14ac:dyDescent="0.2">
      <c r="A17" s="221"/>
      <c r="B17" s="222" t="s">
        <v>227</v>
      </c>
      <c r="C17" s="223"/>
      <c r="D17" s="224">
        <v>0</v>
      </c>
      <c r="E17" s="224">
        <v>0</v>
      </c>
      <c r="F17" s="224">
        <v>0</v>
      </c>
      <c r="G17" s="224">
        <v>0</v>
      </c>
      <c r="H17" s="224">
        <v>0</v>
      </c>
      <c r="I17" s="224">
        <v>0</v>
      </c>
      <c r="J17" s="224">
        <v>0</v>
      </c>
      <c r="K17" s="226">
        <f t="shared" si="0"/>
        <v>0</v>
      </c>
      <c r="L17" s="191"/>
      <c r="M17" s="191"/>
      <c r="N17" s="191"/>
      <c r="O17" s="191"/>
      <c r="P17" s="191"/>
      <c r="Q17" s="191"/>
      <c r="R17" s="191"/>
      <c r="S17" s="191"/>
      <c r="T17" s="191"/>
      <c r="U17" s="191"/>
      <c r="V17" s="191"/>
      <c r="W17" s="191"/>
      <c r="X17" s="191"/>
      <c r="Y17" s="191"/>
      <c r="Z17" s="191"/>
      <c r="AA17" s="191"/>
      <c r="AB17" s="191"/>
      <c r="AC17" s="191"/>
      <c r="AD17" s="191"/>
    </row>
    <row r="18" spans="1:30" ht="13.5" customHeight="1" x14ac:dyDescent="0.2">
      <c r="A18" s="221"/>
      <c r="B18" s="222" t="s">
        <v>227</v>
      </c>
      <c r="C18" s="223"/>
      <c r="D18" s="224">
        <v>0</v>
      </c>
      <c r="E18" s="224">
        <v>0</v>
      </c>
      <c r="F18" s="224">
        <v>0</v>
      </c>
      <c r="G18" s="224">
        <v>0</v>
      </c>
      <c r="H18" s="224">
        <v>0</v>
      </c>
      <c r="I18" s="224">
        <v>0</v>
      </c>
      <c r="J18" s="224">
        <v>0</v>
      </c>
      <c r="K18" s="226">
        <f t="shared" si="0"/>
        <v>0</v>
      </c>
      <c r="L18" s="191"/>
      <c r="M18" s="191"/>
      <c r="N18" s="191"/>
      <c r="O18" s="191"/>
      <c r="P18" s="191"/>
      <c r="Q18" s="191"/>
      <c r="R18" s="191"/>
      <c r="S18" s="191"/>
      <c r="T18" s="191"/>
      <c r="U18" s="191"/>
      <c r="V18" s="191"/>
      <c r="W18" s="191"/>
      <c r="X18" s="191"/>
      <c r="Y18" s="191"/>
      <c r="Z18" s="191"/>
      <c r="AA18" s="191"/>
      <c r="AB18" s="191"/>
      <c r="AC18" s="191"/>
      <c r="AD18" s="191"/>
    </row>
    <row r="19" spans="1:30" ht="20.25" customHeight="1" x14ac:dyDescent="0.2">
      <c r="A19" s="227"/>
      <c r="B19" s="424" t="s">
        <v>228</v>
      </c>
      <c r="C19" s="412"/>
      <c r="D19" s="228">
        <f t="shared" ref="D19:J19" si="1">SUM(D13:D18)</f>
        <v>0</v>
      </c>
      <c r="E19" s="228">
        <f t="shared" si="1"/>
        <v>0</v>
      </c>
      <c r="F19" s="228">
        <f t="shared" si="1"/>
        <v>0</v>
      </c>
      <c r="G19" s="228">
        <f t="shared" si="1"/>
        <v>0</v>
      </c>
      <c r="H19" s="228">
        <f t="shared" si="1"/>
        <v>0</v>
      </c>
      <c r="I19" s="228">
        <f t="shared" si="1"/>
        <v>0</v>
      </c>
      <c r="J19" s="228">
        <f t="shared" si="1"/>
        <v>0</v>
      </c>
      <c r="K19" s="228">
        <f t="shared" si="0"/>
        <v>0</v>
      </c>
      <c r="L19" s="229"/>
      <c r="M19" s="229"/>
      <c r="N19" s="229"/>
      <c r="O19" s="229"/>
      <c r="P19" s="229"/>
      <c r="Q19" s="229"/>
      <c r="R19" s="229"/>
      <c r="S19" s="229"/>
      <c r="T19" s="229"/>
      <c r="U19" s="229"/>
      <c r="V19" s="229"/>
      <c r="W19" s="229"/>
      <c r="X19" s="229"/>
      <c r="Y19" s="229"/>
      <c r="Z19" s="229"/>
      <c r="AA19" s="229"/>
      <c r="AB19" s="229"/>
      <c r="AC19" s="229"/>
      <c r="AD19" s="229"/>
    </row>
    <row r="20" spans="1:30" ht="30.75" customHeight="1" x14ac:dyDescent="0.2">
      <c r="A20" s="191"/>
      <c r="B20" s="191"/>
      <c r="C20" s="191"/>
      <c r="D20" s="230"/>
      <c r="E20" s="230"/>
      <c r="F20" s="230"/>
      <c r="G20" s="230"/>
      <c r="H20" s="230"/>
      <c r="I20" s="230"/>
      <c r="J20" s="230"/>
      <c r="K20" s="231"/>
      <c r="L20" s="191"/>
      <c r="M20" s="191"/>
      <c r="N20" s="191"/>
      <c r="O20" s="191"/>
      <c r="P20" s="191"/>
      <c r="Q20" s="191"/>
      <c r="R20" s="191"/>
      <c r="S20" s="191"/>
      <c r="T20" s="191"/>
      <c r="U20" s="191"/>
      <c r="V20" s="191"/>
      <c r="W20" s="191"/>
      <c r="X20" s="191"/>
      <c r="Y20" s="191"/>
      <c r="Z20" s="191"/>
      <c r="AA20" s="191"/>
      <c r="AB20" s="191"/>
      <c r="AC20" s="191"/>
      <c r="AD20" s="191"/>
    </row>
    <row r="21" spans="1:30" ht="18.75" customHeight="1" x14ac:dyDescent="0.2">
      <c r="A21" s="191"/>
      <c r="B21" s="191"/>
      <c r="C21" s="191"/>
      <c r="D21" s="230"/>
      <c r="E21" s="423" t="s">
        <v>219</v>
      </c>
      <c r="F21" s="414"/>
      <c r="G21" s="414"/>
      <c r="H21" s="414"/>
      <c r="I21" s="414"/>
      <c r="J21" s="412"/>
      <c r="K21" s="231"/>
      <c r="L21" s="191"/>
      <c r="M21" s="191"/>
      <c r="N21" s="191"/>
      <c r="O21" s="191"/>
      <c r="P21" s="191"/>
      <c r="Q21" s="191"/>
      <c r="R21" s="191"/>
      <c r="S21" s="191"/>
      <c r="T21" s="191"/>
      <c r="U21" s="191"/>
      <c r="V21" s="191"/>
      <c r="W21" s="191"/>
      <c r="X21" s="191"/>
      <c r="Y21" s="191"/>
      <c r="Z21" s="191"/>
      <c r="AA21" s="191"/>
      <c r="AB21" s="191"/>
      <c r="AC21" s="191"/>
      <c r="AD21" s="191"/>
    </row>
    <row r="22" spans="1:30" ht="21.75" customHeight="1" x14ac:dyDescent="0.2">
      <c r="A22" s="191"/>
      <c r="B22" s="217" t="s">
        <v>229</v>
      </c>
      <c r="C22" s="218" t="s">
        <v>221</v>
      </c>
      <c r="D22" s="218" t="s">
        <v>222</v>
      </c>
      <c r="E22" s="219">
        <v>1</v>
      </c>
      <c r="F22" s="219">
        <v>2</v>
      </c>
      <c r="G22" s="219">
        <v>3</v>
      </c>
      <c r="H22" s="219">
        <v>4</v>
      </c>
      <c r="I22" s="219">
        <v>5</v>
      </c>
      <c r="J22" s="219">
        <v>6</v>
      </c>
      <c r="K22" s="219" t="s">
        <v>223</v>
      </c>
      <c r="L22" s="191"/>
      <c r="M22" s="191"/>
      <c r="N22" s="191"/>
      <c r="O22" s="191"/>
      <c r="P22" s="191"/>
      <c r="Q22" s="191"/>
      <c r="R22" s="191"/>
      <c r="S22" s="191"/>
      <c r="T22" s="191"/>
      <c r="U22" s="191"/>
      <c r="V22" s="191"/>
      <c r="W22" s="191"/>
      <c r="X22" s="191"/>
      <c r="Y22" s="191"/>
      <c r="Z22" s="191"/>
      <c r="AA22" s="191"/>
      <c r="AB22" s="191"/>
      <c r="AC22" s="191"/>
      <c r="AD22" s="191"/>
    </row>
    <row r="23" spans="1:30" ht="13.5" customHeight="1" x14ac:dyDescent="0.2">
      <c r="A23" s="191"/>
      <c r="B23" s="232" t="s">
        <v>230</v>
      </c>
      <c r="C23" s="198"/>
      <c r="D23" s="224">
        <v>0</v>
      </c>
      <c r="E23" s="225">
        <v>0</v>
      </c>
      <c r="F23" s="225">
        <v>0</v>
      </c>
      <c r="G23" s="225">
        <v>0</v>
      </c>
      <c r="H23" s="225">
        <v>0</v>
      </c>
      <c r="I23" s="225">
        <v>0</v>
      </c>
      <c r="J23" s="225">
        <v>0</v>
      </c>
      <c r="K23" s="226">
        <f t="shared" ref="K23:K43" si="2">SUM(D23:J23)</f>
        <v>0</v>
      </c>
      <c r="L23" s="191"/>
      <c r="M23" s="191"/>
      <c r="N23" s="191"/>
      <c r="O23" s="191"/>
      <c r="P23" s="191"/>
      <c r="Q23" s="191"/>
      <c r="R23" s="191"/>
      <c r="S23" s="191"/>
      <c r="T23" s="191"/>
      <c r="U23" s="191"/>
      <c r="V23" s="191"/>
      <c r="W23" s="191"/>
      <c r="X23" s="191"/>
      <c r="Y23" s="191"/>
      <c r="Z23" s="191"/>
      <c r="AA23" s="191"/>
      <c r="AB23" s="191"/>
      <c r="AC23" s="191"/>
      <c r="AD23" s="191"/>
    </row>
    <row r="24" spans="1:30" ht="13.5" customHeight="1" x14ac:dyDescent="0.2">
      <c r="A24" s="191"/>
      <c r="B24" s="232" t="s">
        <v>231</v>
      </c>
      <c r="C24" s="198"/>
      <c r="D24" s="224">
        <v>0</v>
      </c>
      <c r="E24" s="225">
        <v>0</v>
      </c>
      <c r="F24" s="225">
        <v>0</v>
      </c>
      <c r="G24" s="225">
        <v>0</v>
      </c>
      <c r="H24" s="225">
        <v>0</v>
      </c>
      <c r="I24" s="225">
        <v>0</v>
      </c>
      <c r="J24" s="225">
        <v>0</v>
      </c>
      <c r="K24" s="226">
        <f t="shared" si="2"/>
        <v>0</v>
      </c>
      <c r="L24" s="191"/>
      <c r="M24" s="191"/>
      <c r="N24" s="191"/>
      <c r="O24" s="191"/>
      <c r="P24" s="191"/>
      <c r="Q24" s="191"/>
      <c r="R24" s="191"/>
      <c r="S24" s="191"/>
      <c r="T24" s="191"/>
      <c r="U24" s="191"/>
      <c r="V24" s="191"/>
      <c r="W24" s="191"/>
      <c r="X24" s="191"/>
      <c r="Y24" s="191"/>
      <c r="Z24" s="191"/>
      <c r="AA24" s="191"/>
      <c r="AB24" s="191"/>
      <c r="AC24" s="191"/>
      <c r="AD24" s="191"/>
    </row>
    <row r="25" spans="1:30" ht="14.25" customHeight="1" x14ac:dyDescent="0.2">
      <c r="A25" s="191"/>
      <c r="B25" s="232" t="s">
        <v>232</v>
      </c>
      <c r="C25" s="198"/>
      <c r="D25" s="224">
        <v>0</v>
      </c>
      <c r="E25" s="225">
        <v>0</v>
      </c>
      <c r="F25" s="225">
        <v>0</v>
      </c>
      <c r="G25" s="225">
        <v>0</v>
      </c>
      <c r="H25" s="225">
        <v>0</v>
      </c>
      <c r="I25" s="225">
        <v>0</v>
      </c>
      <c r="J25" s="225">
        <v>0</v>
      </c>
      <c r="K25" s="226">
        <f t="shared" si="2"/>
        <v>0</v>
      </c>
      <c r="L25" s="191"/>
      <c r="M25" s="191"/>
      <c r="N25" s="191"/>
      <c r="O25" s="191"/>
      <c r="P25" s="191"/>
      <c r="Q25" s="191"/>
      <c r="R25" s="191"/>
      <c r="S25" s="191"/>
      <c r="T25" s="191"/>
      <c r="U25" s="191"/>
      <c r="V25" s="191"/>
      <c r="W25" s="191"/>
      <c r="X25" s="191"/>
      <c r="Y25" s="191"/>
      <c r="Z25" s="191"/>
      <c r="AA25" s="191"/>
      <c r="AB25" s="191"/>
      <c r="AC25" s="191"/>
      <c r="AD25" s="191"/>
    </row>
    <row r="26" spans="1:30" ht="14.25" customHeight="1" x14ac:dyDescent="0.2">
      <c r="A26" s="191"/>
      <c r="B26" s="232" t="s">
        <v>233</v>
      </c>
      <c r="C26" s="198"/>
      <c r="D26" s="224">
        <v>0</v>
      </c>
      <c r="E26" s="225">
        <v>0</v>
      </c>
      <c r="F26" s="225">
        <v>0</v>
      </c>
      <c r="G26" s="225">
        <v>0</v>
      </c>
      <c r="H26" s="225">
        <v>0</v>
      </c>
      <c r="I26" s="225">
        <v>0</v>
      </c>
      <c r="J26" s="225">
        <v>0</v>
      </c>
      <c r="K26" s="226">
        <f t="shared" si="2"/>
        <v>0</v>
      </c>
      <c r="L26" s="191"/>
      <c r="M26" s="191"/>
      <c r="N26" s="191"/>
      <c r="O26" s="191"/>
      <c r="P26" s="191"/>
      <c r="Q26" s="191"/>
      <c r="R26" s="191"/>
      <c r="S26" s="191"/>
      <c r="T26" s="191"/>
      <c r="U26" s="191"/>
      <c r="V26" s="191"/>
      <c r="W26" s="191"/>
      <c r="X26" s="191"/>
      <c r="Y26" s="191"/>
      <c r="Z26" s="191"/>
      <c r="AA26" s="191"/>
      <c r="AB26" s="191"/>
      <c r="AC26" s="191"/>
      <c r="AD26" s="191"/>
    </row>
    <row r="27" spans="1:30" ht="13.5" customHeight="1" x14ac:dyDescent="0.2">
      <c r="A27" s="191"/>
      <c r="B27" s="232" t="s">
        <v>234</v>
      </c>
      <c r="C27" s="198"/>
      <c r="D27" s="224">
        <v>0</v>
      </c>
      <c r="E27" s="225">
        <v>0</v>
      </c>
      <c r="F27" s="225">
        <v>0</v>
      </c>
      <c r="G27" s="225">
        <v>0</v>
      </c>
      <c r="H27" s="225">
        <v>0</v>
      </c>
      <c r="I27" s="225">
        <v>0</v>
      </c>
      <c r="J27" s="225">
        <v>0</v>
      </c>
      <c r="K27" s="226">
        <f t="shared" si="2"/>
        <v>0</v>
      </c>
      <c r="L27" s="191"/>
      <c r="M27" s="191"/>
      <c r="N27" s="191"/>
      <c r="O27" s="191"/>
      <c r="P27" s="191"/>
      <c r="Q27" s="191"/>
      <c r="R27" s="191"/>
      <c r="S27" s="191"/>
      <c r="T27" s="191"/>
      <c r="U27" s="191"/>
      <c r="V27" s="191"/>
      <c r="W27" s="191"/>
      <c r="X27" s="191"/>
      <c r="Y27" s="191"/>
      <c r="Z27" s="191"/>
      <c r="AA27" s="191"/>
      <c r="AB27" s="191"/>
      <c r="AC27" s="191"/>
      <c r="AD27" s="191"/>
    </row>
    <row r="28" spans="1:30" ht="13.5" customHeight="1" x14ac:dyDescent="0.2">
      <c r="A28" s="191"/>
      <c r="B28" s="232" t="s">
        <v>235</v>
      </c>
      <c r="C28" s="198"/>
      <c r="D28" s="224">
        <v>0</v>
      </c>
      <c r="E28" s="225">
        <v>0</v>
      </c>
      <c r="F28" s="225">
        <v>0</v>
      </c>
      <c r="G28" s="225">
        <v>0</v>
      </c>
      <c r="H28" s="225">
        <v>0</v>
      </c>
      <c r="I28" s="225">
        <v>0</v>
      </c>
      <c r="J28" s="225">
        <v>0</v>
      </c>
      <c r="K28" s="226">
        <f t="shared" si="2"/>
        <v>0</v>
      </c>
      <c r="L28" s="191"/>
      <c r="M28" s="191"/>
      <c r="N28" s="191"/>
      <c r="O28" s="191"/>
      <c r="P28" s="191"/>
      <c r="Q28" s="191"/>
      <c r="R28" s="191"/>
      <c r="S28" s="191"/>
      <c r="T28" s="191"/>
      <c r="U28" s="191"/>
      <c r="V28" s="191"/>
      <c r="W28" s="191"/>
      <c r="X28" s="191"/>
      <c r="Y28" s="191"/>
      <c r="Z28" s="191"/>
      <c r="AA28" s="191"/>
      <c r="AB28" s="191"/>
      <c r="AC28" s="191"/>
      <c r="AD28" s="191"/>
    </row>
    <row r="29" spans="1:30" ht="13.5" customHeight="1" x14ac:dyDescent="0.2">
      <c r="A29" s="191"/>
      <c r="B29" s="232" t="s">
        <v>236</v>
      </c>
      <c r="C29" s="198"/>
      <c r="D29" s="224">
        <v>0</v>
      </c>
      <c r="E29" s="225">
        <v>0</v>
      </c>
      <c r="F29" s="225">
        <v>0</v>
      </c>
      <c r="G29" s="225">
        <v>0</v>
      </c>
      <c r="H29" s="225">
        <v>0</v>
      </c>
      <c r="I29" s="225">
        <v>0</v>
      </c>
      <c r="J29" s="225">
        <v>0</v>
      </c>
      <c r="K29" s="226">
        <f t="shared" si="2"/>
        <v>0</v>
      </c>
      <c r="L29" s="191"/>
      <c r="M29" s="191"/>
      <c r="N29" s="191"/>
      <c r="O29" s="191"/>
      <c r="P29" s="191"/>
      <c r="Q29" s="191"/>
      <c r="R29" s="191"/>
      <c r="S29" s="191"/>
      <c r="T29" s="191"/>
      <c r="U29" s="191"/>
      <c r="V29" s="191"/>
      <c r="W29" s="191"/>
      <c r="X29" s="191"/>
      <c r="Y29" s="191"/>
      <c r="Z29" s="191"/>
      <c r="AA29" s="191"/>
      <c r="AB29" s="191"/>
      <c r="AC29" s="191"/>
      <c r="AD29" s="191"/>
    </row>
    <row r="30" spans="1:30" ht="13.5" customHeight="1" x14ac:dyDescent="0.2">
      <c r="A30" s="191"/>
      <c r="B30" s="232" t="s">
        <v>237</v>
      </c>
      <c r="C30" s="198"/>
      <c r="D30" s="224">
        <v>0</v>
      </c>
      <c r="E30" s="225">
        <v>0</v>
      </c>
      <c r="F30" s="225">
        <v>0</v>
      </c>
      <c r="G30" s="225">
        <v>0</v>
      </c>
      <c r="H30" s="225">
        <v>0</v>
      </c>
      <c r="I30" s="225">
        <v>0</v>
      </c>
      <c r="J30" s="225">
        <v>0</v>
      </c>
      <c r="K30" s="226">
        <f t="shared" si="2"/>
        <v>0</v>
      </c>
      <c r="L30" s="191"/>
      <c r="M30" s="191"/>
      <c r="N30" s="191"/>
      <c r="O30" s="191"/>
      <c r="P30" s="191"/>
      <c r="Q30" s="191"/>
      <c r="R30" s="191"/>
      <c r="S30" s="191"/>
      <c r="T30" s="191"/>
      <c r="U30" s="191"/>
      <c r="V30" s="191"/>
      <c r="W30" s="191"/>
      <c r="X30" s="191"/>
      <c r="Y30" s="191"/>
      <c r="Z30" s="191"/>
      <c r="AA30" s="191"/>
      <c r="AB30" s="191"/>
      <c r="AC30" s="191"/>
      <c r="AD30" s="191"/>
    </row>
    <row r="31" spans="1:30" ht="13.5" customHeight="1" x14ac:dyDescent="0.2">
      <c r="A31" s="191"/>
      <c r="B31" s="232" t="s">
        <v>238</v>
      </c>
      <c r="C31" s="198"/>
      <c r="D31" s="224">
        <v>0</v>
      </c>
      <c r="E31" s="225">
        <v>0</v>
      </c>
      <c r="F31" s="225">
        <v>0</v>
      </c>
      <c r="G31" s="225">
        <v>0</v>
      </c>
      <c r="H31" s="225">
        <v>0</v>
      </c>
      <c r="I31" s="225">
        <v>0</v>
      </c>
      <c r="J31" s="225">
        <v>0</v>
      </c>
      <c r="K31" s="226">
        <f t="shared" si="2"/>
        <v>0</v>
      </c>
      <c r="L31" s="191"/>
      <c r="M31" s="191"/>
      <c r="N31" s="191"/>
      <c r="O31" s="191"/>
      <c r="P31" s="191"/>
      <c r="Q31" s="191"/>
      <c r="R31" s="191"/>
      <c r="S31" s="191"/>
      <c r="T31" s="191"/>
      <c r="U31" s="191"/>
      <c r="V31" s="191"/>
      <c r="W31" s="191"/>
      <c r="X31" s="191"/>
      <c r="Y31" s="191"/>
      <c r="Z31" s="191"/>
      <c r="AA31" s="191"/>
      <c r="AB31" s="191"/>
      <c r="AC31" s="191"/>
      <c r="AD31" s="191"/>
    </row>
    <row r="32" spans="1:30" ht="13.5" customHeight="1" x14ac:dyDescent="0.2">
      <c r="A32" s="191"/>
      <c r="B32" s="232" t="s">
        <v>239</v>
      </c>
      <c r="C32" s="198"/>
      <c r="D32" s="224">
        <v>0</v>
      </c>
      <c r="E32" s="225">
        <v>0</v>
      </c>
      <c r="F32" s="225">
        <v>0</v>
      </c>
      <c r="G32" s="225">
        <v>0</v>
      </c>
      <c r="H32" s="225">
        <v>0</v>
      </c>
      <c r="I32" s="225">
        <v>0</v>
      </c>
      <c r="J32" s="225">
        <v>0</v>
      </c>
      <c r="K32" s="226">
        <f t="shared" si="2"/>
        <v>0</v>
      </c>
      <c r="L32" s="191"/>
      <c r="M32" s="191"/>
      <c r="N32" s="191"/>
      <c r="O32" s="191"/>
      <c r="P32" s="191"/>
      <c r="Q32" s="191"/>
      <c r="R32" s="191"/>
      <c r="S32" s="191"/>
      <c r="T32" s="191"/>
      <c r="U32" s="191"/>
      <c r="V32" s="191"/>
      <c r="W32" s="191"/>
      <c r="X32" s="191"/>
      <c r="Y32" s="191"/>
      <c r="Z32" s="191"/>
      <c r="AA32" s="191"/>
      <c r="AB32" s="191"/>
      <c r="AC32" s="191"/>
      <c r="AD32" s="191"/>
    </row>
    <row r="33" spans="1:30" ht="13.5" customHeight="1" x14ac:dyDescent="0.2">
      <c r="A33" s="191"/>
      <c r="B33" s="232" t="s">
        <v>240</v>
      </c>
      <c r="C33" s="198"/>
      <c r="D33" s="224">
        <v>0</v>
      </c>
      <c r="E33" s="225">
        <v>0</v>
      </c>
      <c r="F33" s="225">
        <v>0</v>
      </c>
      <c r="G33" s="225">
        <v>0</v>
      </c>
      <c r="H33" s="225">
        <v>0</v>
      </c>
      <c r="I33" s="225">
        <v>0</v>
      </c>
      <c r="J33" s="225">
        <v>0</v>
      </c>
      <c r="K33" s="226">
        <f t="shared" si="2"/>
        <v>0</v>
      </c>
      <c r="L33" s="191"/>
      <c r="M33" s="191"/>
      <c r="N33" s="191"/>
      <c r="O33" s="191"/>
      <c r="P33" s="191"/>
      <c r="Q33" s="191"/>
      <c r="R33" s="191"/>
      <c r="S33" s="191"/>
      <c r="T33" s="191"/>
      <c r="U33" s="191"/>
      <c r="V33" s="191"/>
      <c r="W33" s="191"/>
      <c r="X33" s="191"/>
      <c r="Y33" s="191"/>
      <c r="Z33" s="191"/>
      <c r="AA33" s="191"/>
      <c r="AB33" s="191"/>
      <c r="AC33" s="191"/>
      <c r="AD33" s="191"/>
    </row>
    <row r="34" spans="1:30" ht="13.5" customHeight="1" x14ac:dyDescent="0.2">
      <c r="A34" s="191"/>
      <c r="B34" s="232" t="s">
        <v>241</v>
      </c>
      <c r="C34" s="198"/>
      <c r="D34" s="224">
        <v>0</v>
      </c>
      <c r="E34" s="225">
        <v>0</v>
      </c>
      <c r="F34" s="225">
        <v>0</v>
      </c>
      <c r="G34" s="225">
        <v>0</v>
      </c>
      <c r="H34" s="225">
        <v>0</v>
      </c>
      <c r="I34" s="225">
        <v>0</v>
      </c>
      <c r="J34" s="225">
        <v>0</v>
      </c>
      <c r="K34" s="226">
        <f t="shared" si="2"/>
        <v>0</v>
      </c>
      <c r="L34" s="191"/>
      <c r="M34" s="191"/>
      <c r="N34" s="191"/>
      <c r="O34" s="191"/>
      <c r="P34" s="191"/>
      <c r="Q34" s="191"/>
      <c r="R34" s="191"/>
      <c r="S34" s="191"/>
      <c r="T34" s="191"/>
      <c r="U34" s="191"/>
      <c r="V34" s="191"/>
      <c r="W34" s="191"/>
      <c r="X34" s="191"/>
      <c r="Y34" s="191"/>
      <c r="Z34" s="191"/>
      <c r="AA34" s="191"/>
      <c r="AB34" s="191"/>
      <c r="AC34" s="191"/>
      <c r="AD34" s="191"/>
    </row>
    <row r="35" spans="1:30" ht="13.5" customHeight="1" x14ac:dyDescent="0.2">
      <c r="A35" s="191"/>
      <c r="B35" s="222" t="s">
        <v>242</v>
      </c>
      <c r="C35" s="198"/>
      <c r="D35" s="224" t="s">
        <v>243</v>
      </c>
      <c r="E35" s="225">
        <v>0</v>
      </c>
      <c r="F35" s="225">
        <v>0</v>
      </c>
      <c r="G35" s="225">
        <v>0</v>
      </c>
      <c r="H35" s="225">
        <v>0</v>
      </c>
      <c r="I35" s="225">
        <v>0</v>
      </c>
      <c r="J35" s="225">
        <v>0</v>
      </c>
      <c r="K35" s="226">
        <f t="shared" si="2"/>
        <v>0</v>
      </c>
      <c r="L35" s="191"/>
      <c r="M35" s="191"/>
      <c r="N35" s="191"/>
      <c r="O35" s="191"/>
      <c r="P35" s="191"/>
      <c r="Q35" s="191"/>
      <c r="R35" s="191"/>
      <c r="S35" s="191"/>
      <c r="T35" s="191"/>
      <c r="U35" s="191"/>
      <c r="V35" s="191"/>
      <c r="W35" s="191"/>
      <c r="X35" s="191"/>
      <c r="Y35" s="191"/>
      <c r="Z35" s="191"/>
      <c r="AA35" s="191"/>
      <c r="AB35" s="191"/>
      <c r="AC35" s="191"/>
      <c r="AD35" s="191"/>
    </row>
    <row r="36" spans="1:30" ht="13.5" customHeight="1" x14ac:dyDescent="0.2">
      <c r="A36" s="191"/>
      <c r="B36" s="232" t="s">
        <v>244</v>
      </c>
      <c r="C36" s="198"/>
      <c r="D36" s="224">
        <v>0</v>
      </c>
      <c r="E36" s="225">
        <v>0</v>
      </c>
      <c r="F36" s="225">
        <v>0</v>
      </c>
      <c r="G36" s="225">
        <v>0</v>
      </c>
      <c r="H36" s="225">
        <v>0</v>
      </c>
      <c r="I36" s="225">
        <v>0</v>
      </c>
      <c r="J36" s="225">
        <v>0</v>
      </c>
      <c r="K36" s="226">
        <f t="shared" si="2"/>
        <v>0</v>
      </c>
      <c r="L36" s="191"/>
      <c r="M36" s="191"/>
      <c r="N36" s="191"/>
      <c r="O36" s="191"/>
      <c r="P36" s="191"/>
      <c r="Q36" s="191"/>
      <c r="R36" s="191"/>
      <c r="S36" s="191"/>
      <c r="T36" s="191"/>
      <c r="U36" s="191"/>
      <c r="V36" s="191"/>
      <c r="W36" s="191"/>
      <c r="X36" s="191"/>
      <c r="Y36" s="191"/>
      <c r="Z36" s="191"/>
      <c r="AA36" s="191"/>
      <c r="AB36" s="191"/>
      <c r="AC36" s="191"/>
      <c r="AD36" s="191"/>
    </row>
    <row r="37" spans="1:30" ht="13.5" customHeight="1" x14ac:dyDescent="0.2">
      <c r="A37" s="191"/>
      <c r="B37" s="222" t="s">
        <v>245</v>
      </c>
      <c r="C37" s="198"/>
      <c r="D37" s="224" t="s">
        <v>243</v>
      </c>
      <c r="E37" s="225">
        <v>0</v>
      </c>
      <c r="F37" s="233">
        <f>E37</f>
        <v>0</v>
      </c>
      <c r="G37" s="233">
        <f>E37</f>
        <v>0</v>
      </c>
      <c r="H37" s="233">
        <f>E37</f>
        <v>0</v>
      </c>
      <c r="I37" s="233">
        <f>E37</f>
        <v>0</v>
      </c>
      <c r="J37" s="233">
        <f>E37</f>
        <v>0</v>
      </c>
      <c r="K37" s="226">
        <f t="shared" si="2"/>
        <v>0</v>
      </c>
      <c r="L37" s="191"/>
      <c r="M37" s="191"/>
      <c r="N37" s="191"/>
      <c r="O37" s="191"/>
      <c r="P37" s="191"/>
      <c r="Q37" s="191"/>
      <c r="R37" s="191"/>
      <c r="S37" s="191"/>
      <c r="T37" s="191"/>
      <c r="U37" s="191"/>
      <c r="V37" s="191"/>
      <c r="W37" s="191"/>
      <c r="X37" s="191"/>
      <c r="Y37" s="191"/>
      <c r="Z37" s="191"/>
      <c r="AA37" s="191"/>
      <c r="AB37" s="191"/>
      <c r="AC37" s="191"/>
      <c r="AD37" s="191"/>
    </row>
    <row r="38" spans="1:30" ht="13.5" customHeight="1" x14ac:dyDescent="0.2">
      <c r="A38" s="191"/>
      <c r="B38" s="222" t="s">
        <v>227</v>
      </c>
      <c r="C38" s="198"/>
      <c r="D38" s="224">
        <v>0</v>
      </c>
      <c r="E38" s="225">
        <v>0</v>
      </c>
      <c r="F38" s="225">
        <v>0</v>
      </c>
      <c r="G38" s="225">
        <v>0</v>
      </c>
      <c r="H38" s="225">
        <v>0</v>
      </c>
      <c r="I38" s="225">
        <v>0</v>
      </c>
      <c r="J38" s="225">
        <v>0</v>
      </c>
      <c r="K38" s="226">
        <f t="shared" si="2"/>
        <v>0</v>
      </c>
      <c r="L38" s="191"/>
      <c r="M38" s="191"/>
      <c r="N38" s="191"/>
      <c r="O38" s="191"/>
      <c r="P38" s="191"/>
      <c r="Q38" s="191"/>
      <c r="R38" s="191"/>
      <c r="S38" s="191"/>
      <c r="T38" s="191"/>
      <c r="U38" s="191"/>
      <c r="V38" s="191"/>
      <c r="W38" s="191"/>
      <c r="X38" s="191"/>
      <c r="Y38" s="191"/>
      <c r="Z38" s="191"/>
      <c r="AA38" s="191"/>
      <c r="AB38" s="191"/>
      <c r="AC38" s="191"/>
      <c r="AD38" s="191"/>
    </row>
    <row r="39" spans="1:30" ht="13.5" customHeight="1" x14ac:dyDescent="0.2">
      <c r="A39" s="191"/>
      <c r="B39" s="222" t="s">
        <v>227</v>
      </c>
      <c r="C39" s="198"/>
      <c r="D39" s="224">
        <v>0</v>
      </c>
      <c r="E39" s="225">
        <v>0</v>
      </c>
      <c r="F39" s="225">
        <v>0</v>
      </c>
      <c r="G39" s="225">
        <v>0</v>
      </c>
      <c r="H39" s="225">
        <v>0</v>
      </c>
      <c r="I39" s="225">
        <v>0</v>
      </c>
      <c r="J39" s="225">
        <v>0</v>
      </c>
      <c r="K39" s="226">
        <f t="shared" si="2"/>
        <v>0</v>
      </c>
      <c r="L39" s="191"/>
      <c r="M39" s="191"/>
      <c r="N39" s="191"/>
      <c r="O39" s="191"/>
      <c r="P39" s="191"/>
      <c r="Q39" s="191"/>
      <c r="R39" s="191"/>
      <c r="S39" s="191"/>
      <c r="T39" s="191"/>
      <c r="U39" s="191"/>
      <c r="V39" s="191"/>
      <c r="W39" s="191"/>
      <c r="X39" s="191"/>
      <c r="Y39" s="191"/>
      <c r="Z39" s="191"/>
      <c r="AA39" s="191"/>
      <c r="AB39" s="191"/>
      <c r="AC39" s="191"/>
      <c r="AD39" s="191"/>
    </row>
    <row r="40" spans="1:30" ht="13.5" customHeight="1" x14ac:dyDescent="0.2">
      <c r="A40" s="191"/>
      <c r="B40" s="222" t="s">
        <v>227</v>
      </c>
      <c r="C40" s="198"/>
      <c r="D40" s="224">
        <v>0</v>
      </c>
      <c r="E40" s="225">
        <v>0</v>
      </c>
      <c r="F40" s="225">
        <v>0</v>
      </c>
      <c r="G40" s="225">
        <v>0</v>
      </c>
      <c r="H40" s="225">
        <v>0</v>
      </c>
      <c r="I40" s="225">
        <v>0</v>
      </c>
      <c r="J40" s="225">
        <v>0</v>
      </c>
      <c r="K40" s="226">
        <f t="shared" si="2"/>
        <v>0</v>
      </c>
      <c r="L40" s="191"/>
      <c r="M40" s="191"/>
      <c r="N40" s="191"/>
      <c r="O40" s="191"/>
      <c r="P40" s="191"/>
      <c r="Q40" s="191"/>
      <c r="R40" s="191"/>
      <c r="S40" s="191"/>
      <c r="T40" s="191"/>
      <c r="U40" s="191"/>
      <c r="V40" s="191"/>
      <c r="W40" s="191"/>
      <c r="X40" s="191"/>
      <c r="Y40" s="191"/>
      <c r="Z40" s="191"/>
      <c r="AA40" s="191"/>
      <c r="AB40" s="191"/>
      <c r="AC40" s="191"/>
      <c r="AD40" s="191"/>
    </row>
    <row r="41" spans="1:30" ht="13.5" customHeight="1" x14ac:dyDescent="0.2">
      <c r="A41" s="191"/>
      <c r="B41" s="222" t="s">
        <v>227</v>
      </c>
      <c r="C41" s="198"/>
      <c r="D41" s="224">
        <v>0</v>
      </c>
      <c r="E41" s="225">
        <v>0</v>
      </c>
      <c r="F41" s="225">
        <v>0</v>
      </c>
      <c r="G41" s="225">
        <v>0</v>
      </c>
      <c r="H41" s="225">
        <v>0</v>
      </c>
      <c r="I41" s="225">
        <v>0</v>
      </c>
      <c r="J41" s="225">
        <v>0</v>
      </c>
      <c r="K41" s="226">
        <f t="shared" si="2"/>
        <v>0</v>
      </c>
      <c r="L41" s="191"/>
      <c r="M41" s="191"/>
      <c r="N41" s="191"/>
      <c r="O41" s="191"/>
      <c r="P41" s="191"/>
      <c r="Q41" s="191"/>
      <c r="R41" s="191"/>
      <c r="S41" s="191"/>
      <c r="T41" s="191"/>
      <c r="U41" s="191"/>
      <c r="V41" s="191"/>
      <c r="W41" s="191"/>
      <c r="X41" s="191"/>
      <c r="Y41" s="191"/>
      <c r="Z41" s="191"/>
      <c r="AA41" s="191"/>
      <c r="AB41" s="191"/>
      <c r="AC41" s="191"/>
      <c r="AD41" s="191"/>
    </row>
    <row r="42" spans="1:30" ht="13.5" customHeight="1" x14ac:dyDescent="0.2">
      <c r="A42" s="191"/>
      <c r="B42" s="222" t="s">
        <v>227</v>
      </c>
      <c r="C42" s="198"/>
      <c r="D42" s="224">
        <v>0</v>
      </c>
      <c r="E42" s="225">
        <v>0</v>
      </c>
      <c r="F42" s="225">
        <v>0</v>
      </c>
      <c r="G42" s="225">
        <v>0</v>
      </c>
      <c r="H42" s="225">
        <v>0</v>
      </c>
      <c r="I42" s="225">
        <v>0</v>
      </c>
      <c r="J42" s="225">
        <v>0</v>
      </c>
      <c r="K42" s="226">
        <f t="shared" si="2"/>
        <v>0</v>
      </c>
      <c r="L42" s="191"/>
      <c r="M42" s="191"/>
      <c r="N42" s="191"/>
      <c r="O42" s="191"/>
      <c r="P42" s="191"/>
      <c r="Q42" s="191"/>
      <c r="R42" s="191"/>
      <c r="S42" s="191"/>
      <c r="T42" s="191"/>
      <c r="U42" s="191"/>
      <c r="V42" s="191"/>
      <c r="W42" s="191"/>
      <c r="X42" s="191"/>
      <c r="Y42" s="191"/>
      <c r="Z42" s="191"/>
      <c r="AA42" s="191"/>
      <c r="AB42" s="191"/>
      <c r="AC42" s="191"/>
      <c r="AD42" s="191"/>
    </row>
    <row r="43" spans="1:30" ht="18.75" customHeight="1" x14ac:dyDescent="0.2">
      <c r="A43" s="220"/>
      <c r="B43" s="411" t="s">
        <v>246</v>
      </c>
      <c r="C43" s="412"/>
      <c r="D43" s="228">
        <f t="shared" ref="D43:J43" si="3">SUM(D23:D42)</f>
        <v>0</v>
      </c>
      <c r="E43" s="228">
        <f t="shared" si="3"/>
        <v>0</v>
      </c>
      <c r="F43" s="228">
        <f t="shared" si="3"/>
        <v>0</v>
      </c>
      <c r="G43" s="228">
        <f t="shared" si="3"/>
        <v>0</v>
      </c>
      <c r="H43" s="228">
        <f t="shared" si="3"/>
        <v>0</v>
      </c>
      <c r="I43" s="228">
        <f t="shared" si="3"/>
        <v>0</v>
      </c>
      <c r="J43" s="228">
        <f t="shared" si="3"/>
        <v>0</v>
      </c>
      <c r="K43" s="228">
        <f t="shared" si="2"/>
        <v>0</v>
      </c>
      <c r="L43" s="220"/>
      <c r="M43" s="220"/>
      <c r="N43" s="220"/>
      <c r="O43" s="220"/>
      <c r="P43" s="220"/>
      <c r="Q43" s="220"/>
      <c r="R43" s="220"/>
      <c r="S43" s="220"/>
      <c r="T43" s="220"/>
      <c r="U43" s="220"/>
      <c r="V43" s="220"/>
      <c r="W43" s="220"/>
      <c r="X43" s="220"/>
      <c r="Y43" s="220"/>
      <c r="Z43" s="220"/>
      <c r="AA43" s="220"/>
      <c r="AB43" s="220"/>
      <c r="AC43" s="220"/>
      <c r="AD43" s="220"/>
    </row>
    <row r="44" spans="1:30" ht="20.25" customHeight="1" x14ac:dyDescent="0.2">
      <c r="A44" s="191"/>
      <c r="B44" s="191"/>
      <c r="C44" s="191"/>
      <c r="D44" s="234"/>
      <c r="E44" s="234"/>
      <c r="F44" s="234"/>
      <c r="G44" s="234"/>
      <c r="H44" s="234"/>
      <c r="I44" s="234"/>
      <c r="J44" s="234"/>
      <c r="K44" s="234"/>
      <c r="L44" s="191"/>
      <c r="M44" s="191"/>
      <c r="N44" s="191"/>
      <c r="O44" s="191"/>
      <c r="P44" s="191"/>
      <c r="Q44" s="191"/>
      <c r="R44" s="191"/>
      <c r="S44" s="191"/>
      <c r="T44" s="191"/>
      <c r="U44" s="191"/>
      <c r="V44" s="191"/>
      <c r="W44" s="191"/>
      <c r="X44" s="191"/>
      <c r="Y44" s="191"/>
      <c r="Z44" s="191"/>
      <c r="AA44" s="191"/>
      <c r="AB44" s="191"/>
      <c r="AC44" s="191"/>
      <c r="AD44" s="191"/>
    </row>
    <row r="45" spans="1:30" ht="31.5" customHeight="1" x14ac:dyDescent="0.2">
      <c r="A45" s="229"/>
      <c r="B45" s="235"/>
      <c r="C45" s="236" t="s">
        <v>247</v>
      </c>
      <c r="D45" s="228">
        <f t="shared" ref="D45:K45" si="4">D19-D43</f>
        <v>0</v>
      </c>
      <c r="E45" s="228">
        <f t="shared" si="4"/>
        <v>0</v>
      </c>
      <c r="F45" s="228">
        <f t="shared" si="4"/>
        <v>0</v>
      </c>
      <c r="G45" s="228">
        <f t="shared" si="4"/>
        <v>0</v>
      </c>
      <c r="H45" s="228">
        <f t="shared" si="4"/>
        <v>0</v>
      </c>
      <c r="I45" s="228">
        <f t="shared" si="4"/>
        <v>0</v>
      </c>
      <c r="J45" s="228">
        <f t="shared" si="4"/>
        <v>0</v>
      </c>
      <c r="K45" s="228">
        <f t="shared" si="4"/>
        <v>0</v>
      </c>
      <c r="L45" s="229"/>
      <c r="M45" s="229"/>
      <c r="N45" s="229"/>
      <c r="O45" s="229"/>
      <c r="P45" s="229"/>
      <c r="Q45" s="229"/>
      <c r="R45" s="229"/>
      <c r="S45" s="229"/>
      <c r="T45" s="229"/>
      <c r="U45" s="229"/>
      <c r="V45" s="229"/>
      <c r="W45" s="229"/>
      <c r="X45" s="229"/>
      <c r="Y45" s="229"/>
      <c r="Z45" s="229"/>
      <c r="AA45" s="229"/>
      <c r="AB45" s="229"/>
      <c r="AC45" s="229"/>
      <c r="AD45" s="229"/>
    </row>
    <row r="46" spans="1:30" ht="21" customHeight="1" x14ac:dyDescent="0.2">
      <c r="A46" s="191"/>
      <c r="B46" s="191"/>
      <c r="C46" s="237"/>
      <c r="D46" s="238"/>
      <c r="E46" s="238"/>
      <c r="F46" s="238"/>
      <c r="G46" s="238"/>
      <c r="H46" s="238"/>
      <c r="I46" s="238"/>
      <c r="J46" s="238"/>
      <c r="K46" s="238"/>
      <c r="L46" s="191"/>
      <c r="M46" s="191"/>
      <c r="N46" s="191"/>
      <c r="O46" s="191"/>
      <c r="P46" s="191"/>
      <c r="Q46" s="191"/>
      <c r="R46" s="191"/>
      <c r="S46" s="191"/>
      <c r="T46" s="191"/>
      <c r="U46" s="191"/>
      <c r="V46" s="191"/>
      <c r="W46" s="191"/>
      <c r="X46" s="191"/>
      <c r="Y46" s="191"/>
      <c r="Z46" s="191"/>
      <c r="AA46" s="191"/>
      <c r="AB46" s="191"/>
      <c r="AC46" s="191"/>
      <c r="AD46" s="191"/>
    </row>
    <row r="47" spans="1:30" ht="13.5" customHeight="1" x14ac:dyDescent="0.2">
      <c r="A47" s="191"/>
      <c r="B47" s="239"/>
      <c r="C47" s="240" t="s">
        <v>248</v>
      </c>
      <c r="D47" s="241">
        <v>0</v>
      </c>
      <c r="E47" s="228">
        <f t="shared" ref="E47:K47" si="5">D49</f>
        <v>0</v>
      </c>
      <c r="F47" s="228">
        <f t="shared" si="5"/>
        <v>0</v>
      </c>
      <c r="G47" s="228">
        <f t="shared" si="5"/>
        <v>0</v>
      </c>
      <c r="H47" s="228">
        <f t="shared" si="5"/>
        <v>0</v>
      </c>
      <c r="I47" s="228">
        <f t="shared" si="5"/>
        <v>0</v>
      </c>
      <c r="J47" s="228">
        <f t="shared" si="5"/>
        <v>0</v>
      </c>
      <c r="K47" s="228">
        <f t="shared" si="5"/>
        <v>0</v>
      </c>
      <c r="L47" s="191"/>
      <c r="M47" s="191"/>
      <c r="N47" s="191"/>
      <c r="O47" s="191"/>
      <c r="P47" s="191"/>
      <c r="Q47" s="191"/>
      <c r="R47" s="191"/>
      <c r="S47" s="191"/>
      <c r="T47" s="191"/>
      <c r="U47" s="191"/>
      <c r="V47" s="191"/>
      <c r="W47" s="191"/>
      <c r="X47" s="191"/>
      <c r="Y47" s="191"/>
      <c r="Z47" s="191"/>
      <c r="AA47" s="191"/>
      <c r="AB47" s="191"/>
      <c r="AC47" s="191"/>
      <c r="AD47" s="191"/>
    </row>
    <row r="48" spans="1:30" ht="13.5" customHeight="1" x14ac:dyDescent="0.2">
      <c r="A48" s="191"/>
      <c r="B48" s="242"/>
      <c r="C48" s="243"/>
      <c r="D48" s="238"/>
      <c r="E48" s="238"/>
      <c r="F48" s="238"/>
      <c r="G48" s="238"/>
      <c r="H48" s="238"/>
      <c r="I48" s="238"/>
      <c r="J48" s="238"/>
      <c r="K48" s="238"/>
      <c r="L48" s="191"/>
      <c r="M48" s="191"/>
      <c r="N48" s="191"/>
      <c r="O48" s="191"/>
      <c r="P48" s="191"/>
      <c r="Q48" s="191"/>
      <c r="R48" s="191"/>
      <c r="S48" s="191"/>
      <c r="T48" s="191"/>
      <c r="U48" s="191"/>
      <c r="V48" s="191"/>
      <c r="W48" s="191"/>
      <c r="X48" s="191"/>
      <c r="Y48" s="191"/>
      <c r="Z48" s="191"/>
      <c r="AA48" s="191"/>
      <c r="AB48" s="191"/>
      <c r="AC48" s="191"/>
      <c r="AD48" s="191"/>
    </row>
    <row r="49" spans="1:30" ht="30.75" customHeight="1" x14ac:dyDescent="0.2">
      <c r="A49" s="191"/>
      <c r="B49" s="239"/>
      <c r="C49" s="240" t="s">
        <v>249</v>
      </c>
      <c r="D49" s="228">
        <f t="shared" ref="D49:J49" si="6">D45+D47</f>
        <v>0</v>
      </c>
      <c r="E49" s="228">
        <f t="shared" si="6"/>
        <v>0</v>
      </c>
      <c r="F49" s="228">
        <f t="shared" si="6"/>
        <v>0</v>
      </c>
      <c r="G49" s="228">
        <f t="shared" si="6"/>
        <v>0</v>
      </c>
      <c r="H49" s="228">
        <f t="shared" si="6"/>
        <v>0</v>
      </c>
      <c r="I49" s="228">
        <f t="shared" si="6"/>
        <v>0</v>
      </c>
      <c r="J49" s="228">
        <f t="shared" si="6"/>
        <v>0</v>
      </c>
      <c r="K49" s="228">
        <f>K47</f>
        <v>0</v>
      </c>
      <c r="L49" s="191"/>
      <c r="M49" s="191"/>
      <c r="N49" s="191"/>
      <c r="O49" s="191"/>
      <c r="P49" s="191"/>
      <c r="Q49" s="191"/>
      <c r="R49" s="191"/>
      <c r="S49" s="191"/>
      <c r="T49" s="191"/>
      <c r="U49" s="191"/>
      <c r="V49" s="191"/>
      <c r="W49" s="191"/>
      <c r="X49" s="191"/>
      <c r="Y49" s="191"/>
      <c r="Z49" s="191"/>
      <c r="AA49" s="191"/>
      <c r="AB49" s="191"/>
      <c r="AC49" s="191"/>
      <c r="AD49" s="191"/>
    </row>
    <row r="50" spans="1:30" ht="13.5" customHeight="1" x14ac:dyDescent="0.2">
      <c r="A50" s="191"/>
      <c r="B50" s="191"/>
      <c r="C50" s="191"/>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row>
    <row r="51" spans="1:30" ht="13.5" customHeight="1" x14ac:dyDescent="0.2">
      <c r="A51" s="191"/>
      <c r="B51" s="191"/>
      <c r="C51" s="191"/>
      <c r="D51" s="191"/>
      <c r="E51" s="191"/>
      <c r="F51" s="191"/>
      <c r="G51" s="191"/>
      <c r="H51" s="191"/>
      <c r="I51" s="191"/>
      <c r="J51" s="191"/>
      <c r="K51" s="191"/>
      <c r="L51" s="191"/>
      <c r="M51" s="191"/>
      <c r="N51" s="191"/>
      <c r="O51" s="191"/>
      <c r="P51" s="191"/>
      <c r="Q51" s="191"/>
      <c r="R51" s="191"/>
      <c r="S51" s="191"/>
      <c r="T51" s="191"/>
      <c r="U51" s="191"/>
      <c r="V51" s="191"/>
      <c r="W51" s="191"/>
      <c r="X51" s="191"/>
      <c r="Y51" s="191"/>
      <c r="Z51" s="191"/>
      <c r="AA51" s="191"/>
      <c r="AB51" s="191"/>
      <c r="AC51" s="191"/>
      <c r="AD51" s="191"/>
    </row>
    <row r="52" spans="1:30" ht="13.5" customHeight="1" x14ac:dyDescent="0.2">
      <c r="A52" s="191"/>
      <c r="B52" s="415" t="s">
        <v>250</v>
      </c>
      <c r="C52" s="414"/>
      <c r="D52" s="414"/>
      <c r="E52" s="414"/>
      <c r="F52" s="414"/>
      <c r="G52" s="414"/>
      <c r="H52" s="414"/>
      <c r="I52" s="414"/>
      <c r="J52" s="414"/>
      <c r="K52" s="412"/>
      <c r="L52" s="191"/>
      <c r="M52" s="191"/>
      <c r="N52" s="191"/>
      <c r="O52" s="191"/>
      <c r="P52" s="191"/>
      <c r="Q52" s="191"/>
      <c r="R52" s="191"/>
      <c r="S52" s="191"/>
      <c r="T52" s="191"/>
      <c r="U52" s="191"/>
      <c r="V52" s="191"/>
      <c r="W52" s="191"/>
      <c r="X52" s="191"/>
      <c r="Y52" s="191"/>
      <c r="Z52" s="191"/>
      <c r="AA52" s="191"/>
      <c r="AB52" s="191"/>
      <c r="AC52" s="191"/>
      <c r="AD52" s="191"/>
    </row>
    <row r="53" spans="1:30" ht="18" customHeight="1" x14ac:dyDescent="0.2">
      <c r="A53" s="191"/>
      <c r="B53" s="413" t="s">
        <v>251</v>
      </c>
      <c r="C53" s="414"/>
      <c r="D53" s="414"/>
      <c r="E53" s="414"/>
      <c r="F53" s="414"/>
      <c r="G53" s="414"/>
      <c r="H53" s="414"/>
      <c r="I53" s="414"/>
      <c r="J53" s="414"/>
      <c r="K53" s="412"/>
      <c r="L53" s="191"/>
      <c r="M53" s="191"/>
      <c r="N53" s="191"/>
      <c r="O53" s="191"/>
      <c r="P53" s="191"/>
      <c r="Q53" s="191"/>
      <c r="R53" s="191"/>
      <c r="S53" s="191"/>
      <c r="T53" s="191"/>
      <c r="U53" s="191"/>
      <c r="V53" s="191"/>
      <c r="W53" s="191"/>
      <c r="X53" s="191"/>
      <c r="Y53" s="191"/>
      <c r="Z53" s="191"/>
      <c r="AA53" s="191"/>
      <c r="AB53" s="191"/>
      <c r="AC53" s="191"/>
      <c r="AD53" s="191"/>
    </row>
    <row r="54" spans="1:30" ht="14.25" customHeight="1" x14ac:dyDescent="0.2">
      <c r="A54" s="191"/>
      <c r="B54" s="416"/>
      <c r="C54" s="417"/>
      <c r="D54" s="417"/>
      <c r="E54" s="417"/>
      <c r="F54" s="417"/>
      <c r="G54" s="417"/>
      <c r="H54" s="417"/>
      <c r="I54" s="417"/>
      <c r="J54" s="417"/>
      <c r="K54" s="418"/>
      <c r="L54" s="191"/>
      <c r="M54" s="191"/>
      <c r="N54" s="191"/>
      <c r="O54" s="191"/>
      <c r="P54" s="191"/>
      <c r="Q54" s="191"/>
      <c r="R54" s="191"/>
      <c r="S54" s="191"/>
      <c r="T54" s="191"/>
      <c r="U54" s="191"/>
      <c r="V54" s="191"/>
      <c r="W54" s="191"/>
      <c r="X54" s="191"/>
      <c r="Y54" s="191"/>
      <c r="Z54" s="191"/>
      <c r="AA54" s="191"/>
      <c r="AB54" s="191"/>
      <c r="AC54" s="191"/>
      <c r="AD54" s="191"/>
    </row>
    <row r="55" spans="1:30" ht="153" customHeight="1" x14ac:dyDescent="0.2">
      <c r="A55" s="191"/>
      <c r="B55" s="419"/>
      <c r="C55" s="420"/>
      <c r="D55" s="420"/>
      <c r="E55" s="420"/>
      <c r="F55" s="420"/>
      <c r="G55" s="420"/>
      <c r="H55" s="420"/>
      <c r="I55" s="420"/>
      <c r="J55" s="420"/>
      <c r="K55" s="421"/>
      <c r="L55" s="191"/>
      <c r="M55" s="191"/>
      <c r="N55" s="191"/>
      <c r="O55" s="191"/>
      <c r="P55" s="191"/>
      <c r="Q55" s="191"/>
      <c r="R55" s="191"/>
      <c r="S55" s="191"/>
      <c r="T55" s="191"/>
      <c r="U55" s="191"/>
      <c r="V55" s="191"/>
      <c r="W55" s="191"/>
      <c r="X55" s="191"/>
      <c r="Y55" s="191"/>
      <c r="Z55" s="191"/>
      <c r="AA55" s="191"/>
      <c r="AB55" s="191"/>
      <c r="AC55" s="191"/>
      <c r="AD55" s="191"/>
    </row>
    <row r="56" spans="1:30" ht="13.5" customHeight="1" x14ac:dyDescent="0.2">
      <c r="A56" s="191"/>
      <c r="B56" s="191"/>
      <c r="C56" s="191"/>
      <c r="D56" s="191"/>
      <c r="E56" s="191"/>
      <c r="F56" s="191"/>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row>
    <row r="57" spans="1:30" ht="13.5" customHeight="1" x14ac:dyDescent="0.2">
      <c r="A57" s="191"/>
      <c r="B57" s="191"/>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row>
    <row r="58" spans="1:30" ht="13.5" customHeight="1" x14ac:dyDescent="0.2">
      <c r="A58" s="191"/>
      <c r="B58" s="191"/>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row>
    <row r="59" spans="1:30" ht="13.5" customHeight="1" x14ac:dyDescent="0.2">
      <c r="A59" s="191"/>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row>
    <row r="60" spans="1:30" ht="13.5" customHeight="1" x14ac:dyDescent="0.2">
      <c r="A60" s="191"/>
      <c r="B60" s="191"/>
      <c r="C60" s="191"/>
      <c r="D60" s="191"/>
      <c r="E60" s="191"/>
      <c r="F60" s="191"/>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row>
    <row r="61" spans="1:30" ht="13.5" customHeight="1" x14ac:dyDescent="0.2">
      <c r="A61" s="191"/>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row>
    <row r="62" spans="1:30" ht="13.5" customHeight="1" x14ac:dyDescent="0.2">
      <c r="A62" s="191"/>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row>
    <row r="63" spans="1:30" ht="13.5" customHeight="1" x14ac:dyDescent="0.2">
      <c r="A63" s="191"/>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row>
    <row r="64" spans="1:30" ht="13.5" customHeight="1" x14ac:dyDescent="0.2">
      <c r="A64" s="191"/>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row>
    <row r="65" spans="1:30" ht="13.5" customHeight="1" x14ac:dyDescent="0.2">
      <c r="A65" s="191"/>
      <c r="B65" s="191"/>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row>
    <row r="66" spans="1:30" ht="13.5" customHeight="1" x14ac:dyDescent="0.2">
      <c r="A66" s="191"/>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row>
    <row r="67" spans="1:30" ht="13.5" customHeight="1" x14ac:dyDescent="0.2">
      <c r="A67" s="191"/>
      <c r="B67" s="239"/>
      <c r="C67" s="239"/>
      <c r="D67" s="239"/>
      <c r="E67" s="239"/>
      <c r="F67" s="239"/>
      <c r="G67" s="239"/>
      <c r="H67" s="239"/>
      <c r="I67" s="239"/>
      <c r="J67" s="239"/>
      <c r="K67" s="239"/>
      <c r="L67" s="191"/>
      <c r="M67" s="191"/>
      <c r="N67" s="191"/>
      <c r="O67" s="191"/>
      <c r="P67" s="191"/>
      <c r="Q67" s="191"/>
      <c r="R67" s="191"/>
      <c r="S67" s="191"/>
      <c r="T67" s="191"/>
      <c r="U67" s="191"/>
      <c r="V67" s="191"/>
      <c r="W67" s="191"/>
      <c r="X67" s="191"/>
      <c r="Y67" s="191"/>
      <c r="Z67" s="191"/>
      <c r="AA67" s="191"/>
      <c r="AB67" s="191"/>
      <c r="AC67" s="191"/>
      <c r="AD67" s="191"/>
    </row>
    <row r="68" spans="1:30" ht="13.5" customHeight="1" x14ac:dyDescent="0.2">
      <c r="A68" s="191"/>
      <c r="B68" s="239"/>
      <c r="C68" s="239"/>
      <c r="D68" s="239"/>
      <c r="E68" s="239"/>
      <c r="F68" s="239"/>
      <c r="G68" s="239"/>
      <c r="H68" s="239"/>
      <c r="I68" s="239"/>
      <c r="J68" s="239"/>
      <c r="K68" s="239"/>
      <c r="L68" s="191"/>
      <c r="M68" s="191"/>
      <c r="N68" s="191"/>
      <c r="O68" s="191"/>
      <c r="P68" s="191"/>
      <c r="Q68" s="191"/>
      <c r="R68" s="191"/>
      <c r="S68" s="191"/>
      <c r="T68" s="191"/>
      <c r="U68" s="191"/>
      <c r="V68" s="191"/>
      <c r="W68" s="191"/>
      <c r="X68" s="191"/>
      <c r="Y68" s="191"/>
      <c r="Z68" s="191"/>
      <c r="AA68" s="191"/>
      <c r="AB68" s="191"/>
      <c r="AC68" s="191"/>
      <c r="AD68" s="191"/>
    </row>
    <row r="69" spans="1:30" ht="13.5" customHeight="1" x14ac:dyDescent="0.2">
      <c r="A69" s="191"/>
      <c r="B69" s="239"/>
      <c r="C69" s="239"/>
      <c r="D69" s="239"/>
      <c r="E69" s="239"/>
      <c r="F69" s="239"/>
      <c r="G69" s="239"/>
      <c r="H69" s="239"/>
      <c r="I69" s="239"/>
      <c r="J69" s="239"/>
      <c r="K69" s="239"/>
      <c r="L69" s="191"/>
      <c r="M69" s="191"/>
      <c r="N69" s="191"/>
      <c r="O69" s="191"/>
      <c r="P69" s="191"/>
      <c r="Q69" s="191"/>
      <c r="R69" s="191"/>
      <c r="S69" s="191"/>
      <c r="T69" s="191"/>
      <c r="U69" s="191"/>
      <c r="V69" s="191"/>
      <c r="W69" s="191"/>
      <c r="X69" s="191"/>
      <c r="Y69" s="191"/>
      <c r="Z69" s="191"/>
      <c r="AA69" s="191"/>
      <c r="AB69" s="191"/>
      <c r="AC69" s="191"/>
      <c r="AD69" s="191"/>
    </row>
    <row r="70" spans="1:30" ht="13.5" customHeight="1" x14ac:dyDescent="0.2">
      <c r="A70" s="191"/>
      <c r="B70" s="239"/>
      <c r="C70" s="239"/>
      <c r="D70" s="239"/>
      <c r="E70" s="239"/>
      <c r="F70" s="239"/>
      <c r="G70" s="239"/>
      <c r="H70" s="239"/>
      <c r="I70" s="239"/>
      <c r="J70" s="239"/>
      <c r="K70" s="239"/>
      <c r="L70" s="191"/>
      <c r="M70" s="191"/>
      <c r="N70" s="191"/>
      <c r="O70" s="191"/>
      <c r="P70" s="191"/>
      <c r="Q70" s="191"/>
      <c r="R70" s="191"/>
      <c r="S70" s="191"/>
      <c r="T70" s="191"/>
      <c r="U70" s="191"/>
      <c r="V70" s="191"/>
      <c r="W70" s="191"/>
      <c r="X70" s="191"/>
      <c r="Y70" s="191"/>
      <c r="Z70" s="191"/>
      <c r="AA70" s="191"/>
      <c r="AB70" s="191"/>
      <c r="AC70" s="191"/>
      <c r="AD70" s="191"/>
    </row>
    <row r="71" spans="1:30" ht="13.5" customHeight="1" x14ac:dyDescent="0.2">
      <c r="A71" s="191"/>
      <c r="B71" s="239"/>
      <c r="C71" s="239"/>
      <c r="D71" s="239"/>
      <c r="E71" s="239"/>
      <c r="F71" s="239"/>
      <c r="G71" s="239"/>
      <c r="H71" s="239"/>
      <c r="I71" s="239"/>
      <c r="J71" s="239"/>
      <c r="K71" s="239"/>
      <c r="L71" s="191"/>
      <c r="M71" s="191"/>
      <c r="N71" s="191"/>
      <c r="O71" s="191"/>
      <c r="P71" s="191"/>
      <c r="Q71" s="191"/>
      <c r="R71" s="191"/>
      <c r="S71" s="191"/>
      <c r="T71" s="191"/>
      <c r="U71" s="191"/>
      <c r="V71" s="191"/>
      <c r="W71" s="191"/>
      <c r="X71" s="191"/>
      <c r="Y71" s="191"/>
      <c r="Z71" s="191"/>
      <c r="AA71" s="191"/>
      <c r="AB71" s="191"/>
      <c r="AC71" s="191"/>
      <c r="AD71" s="191"/>
    </row>
    <row r="72" spans="1:30" ht="13.5" customHeight="1" x14ac:dyDescent="0.2">
      <c r="A72" s="191"/>
      <c r="B72" s="239"/>
      <c r="C72" s="239"/>
      <c r="D72" s="239"/>
      <c r="E72" s="239"/>
      <c r="F72" s="239"/>
      <c r="G72" s="239"/>
      <c r="H72" s="239"/>
      <c r="I72" s="239"/>
      <c r="J72" s="239"/>
      <c r="K72" s="239"/>
      <c r="L72" s="191"/>
      <c r="M72" s="191"/>
      <c r="N72" s="191"/>
      <c r="O72" s="191"/>
      <c r="P72" s="191"/>
      <c r="Q72" s="191"/>
      <c r="R72" s="191"/>
      <c r="S72" s="191"/>
      <c r="T72" s="191"/>
      <c r="U72" s="191"/>
      <c r="V72" s="191"/>
      <c r="W72" s="191"/>
      <c r="X72" s="191"/>
      <c r="Y72" s="191"/>
      <c r="Z72" s="191"/>
      <c r="AA72" s="191"/>
      <c r="AB72" s="191"/>
      <c r="AC72" s="191"/>
      <c r="AD72" s="191"/>
    </row>
    <row r="73" spans="1:30" ht="13.5" customHeight="1" x14ac:dyDescent="0.2">
      <c r="A73" s="191"/>
      <c r="B73" s="239"/>
      <c r="C73" s="239"/>
      <c r="D73" s="239"/>
      <c r="E73" s="239"/>
      <c r="F73" s="239"/>
      <c r="G73" s="239"/>
      <c r="H73" s="239"/>
      <c r="I73" s="239"/>
      <c r="J73" s="239"/>
      <c r="K73" s="239"/>
      <c r="L73" s="191"/>
      <c r="M73" s="191"/>
      <c r="N73" s="191"/>
      <c r="O73" s="191"/>
      <c r="P73" s="191"/>
      <c r="Q73" s="191"/>
      <c r="R73" s="191"/>
      <c r="S73" s="191"/>
      <c r="T73" s="191"/>
      <c r="U73" s="191"/>
      <c r="V73" s="191"/>
      <c r="W73" s="191"/>
      <c r="X73" s="191"/>
      <c r="Y73" s="191"/>
      <c r="Z73" s="191"/>
      <c r="AA73" s="191"/>
      <c r="AB73" s="191"/>
      <c r="AC73" s="191"/>
      <c r="AD73" s="191"/>
    </row>
    <row r="74" spans="1:30" ht="13.5" customHeight="1" x14ac:dyDescent="0.2">
      <c r="A74" s="191"/>
      <c r="B74" s="239"/>
      <c r="C74" s="239"/>
      <c r="D74" s="239"/>
      <c r="E74" s="239"/>
      <c r="F74" s="239"/>
      <c r="G74" s="239"/>
      <c r="H74" s="239"/>
      <c r="I74" s="239"/>
      <c r="J74" s="239"/>
      <c r="K74" s="239"/>
      <c r="L74" s="191"/>
      <c r="M74" s="191"/>
      <c r="N74" s="191"/>
      <c r="O74" s="191"/>
      <c r="P74" s="191"/>
      <c r="Q74" s="191"/>
      <c r="R74" s="191"/>
      <c r="S74" s="191"/>
      <c r="T74" s="191"/>
      <c r="U74" s="191"/>
      <c r="V74" s="191"/>
      <c r="W74" s="191"/>
      <c r="X74" s="191"/>
      <c r="Y74" s="191"/>
      <c r="Z74" s="191"/>
      <c r="AA74" s="191"/>
      <c r="AB74" s="191"/>
      <c r="AC74" s="191"/>
      <c r="AD74" s="191"/>
    </row>
    <row r="75" spans="1:30" ht="13.5" customHeight="1" x14ac:dyDescent="0.2">
      <c r="A75" s="191"/>
      <c r="B75" s="239"/>
      <c r="C75" s="239"/>
      <c r="D75" s="239"/>
      <c r="E75" s="239"/>
      <c r="F75" s="239"/>
      <c r="G75" s="239"/>
      <c r="H75" s="239"/>
      <c r="I75" s="239"/>
      <c r="J75" s="239"/>
      <c r="K75" s="239"/>
      <c r="L75" s="191"/>
      <c r="M75" s="191"/>
      <c r="N75" s="191"/>
      <c r="O75" s="191"/>
      <c r="P75" s="191"/>
      <c r="Q75" s="191"/>
      <c r="R75" s="191"/>
      <c r="S75" s="191"/>
      <c r="T75" s="191"/>
      <c r="U75" s="191"/>
      <c r="V75" s="191"/>
      <c r="W75" s="191"/>
      <c r="X75" s="191"/>
      <c r="Y75" s="191"/>
      <c r="Z75" s="191"/>
      <c r="AA75" s="191"/>
      <c r="AB75" s="191"/>
      <c r="AC75" s="191"/>
      <c r="AD75" s="191"/>
    </row>
    <row r="76" spans="1:30" ht="13.5" customHeight="1" x14ac:dyDescent="0.2">
      <c r="A76" s="191"/>
      <c r="B76" s="239"/>
      <c r="C76" s="239"/>
      <c r="D76" s="239"/>
      <c r="E76" s="239"/>
      <c r="F76" s="239"/>
      <c r="G76" s="239"/>
      <c r="H76" s="239"/>
      <c r="I76" s="239"/>
      <c r="J76" s="239"/>
      <c r="K76" s="239"/>
      <c r="L76" s="191"/>
      <c r="M76" s="191"/>
      <c r="N76" s="191"/>
      <c r="O76" s="191"/>
      <c r="P76" s="191"/>
      <c r="Q76" s="191"/>
      <c r="R76" s="191"/>
      <c r="S76" s="191"/>
      <c r="T76" s="191"/>
      <c r="U76" s="191"/>
      <c r="V76" s="191"/>
      <c r="W76" s="191"/>
      <c r="X76" s="191"/>
      <c r="Y76" s="191"/>
      <c r="Z76" s="191"/>
      <c r="AA76" s="191"/>
      <c r="AB76" s="191"/>
      <c r="AC76" s="191"/>
      <c r="AD76" s="191"/>
    </row>
    <row r="77" spans="1:30" ht="13.5" customHeight="1" x14ac:dyDescent="0.2">
      <c r="A77" s="191"/>
      <c r="B77" s="239"/>
      <c r="C77" s="239"/>
      <c r="D77" s="239"/>
      <c r="E77" s="239"/>
      <c r="F77" s="239"/>
      <c r="G77" s="239"/>
      <c r="H77" s="239"/>
      <c r="I77" s="239"/>
      <c r="J77" s="239"/>
      <c r="K77" s="239"/>
      <c r="L77" s="191"/>
      <c r="M77" s="191"/>
      <c r="N77" s="191"/>
      <c r="O77" s="191"/>
      <c r="P77" s="191"/>
      <c r="Q77" s="191"/>
      <c r="R77" s="191"/>
      <c r="S77" s="191"/>
      <c r="T77" s="191"/>
      <c r="U77" s="191"/>
      <c r="V77" s="191"/>
      <c r="W77" s="191"/>
      <c r="X77" s="191"/>
      <c r="Y77" s="191"/>
      <c r="Z77" s="191"/>
      <c r="AA77" s="191"/>
      <c r="AB77" s="191"/>
      <c r="AC77" s="191"/>
      <c r="AD77" s="191"/>
    </row>
    <row r="78" spans="1:30" ht="13.5" customHeight="1" x14ac:dyDescent="0.2">
      <c r="A78" s="191"/>
      <c r="B78" s="239"/>
      <c r="C78" s="239"/>
      <c r="D78" s="239"/>
      <c r="E78" s="239"/>
      <c r="F78" s="239"/>
      <c r="G78" s="239"/>
      <c r="H78" s="239"/>
      <c r="I78" s="239"/>
      <c r="J78" s="239"/>
      <c r="K78" s="239"/>
      <c r="L78" s="191"/>
      <c r="M78" s="191"/>
      <c r="N78" s="191"/>
      <c r="O78" s="191"/>
      <c r="P78" s="191"/>
      <c r="Q78" s="191"/>
      <c r="R78" s="191"/>
      <c r="S78" s="191"/>
      <c r="T78" s="191"/>
      <c r="U78" s="191"/>
      <c r="V78" s="191"/>
      <c r="W78" s="191"/>
      <c r="X78" s="191"/>
      <c r="Y78" s="191"/>
      <c r="Z78" s="191"/>
      <c r="AA78" s="191"/>
      <c r="AB78" s="191"/>
      <c r="AC78" s="191"/>
      <c r="AD78" s="191"/>
    </row>
    <row r="79" spans="1:30" ht="13.5" customHeight="1" x14ac:dyDescent="0.2">
      <c r="A79" s="191"/>
      <c r="B79" s="239"/>
      <c r="C79" s="239"/>
      <c r="D79" s="239"/>
      <c r="E79" s="239"/>
      <c r="F79" s="239"/>
      <c r="G79" s="239"/>
      <c r="H79" s="239"/>
      <c r="I79" s="239"/>
      <c r="J79" s="239"/>
      <c r="K79" s="239"/>
      <c r="L79" s="191"/>
      <c r="M79" s="191"/>
      <c r="N79" s="191"/>
      <c r="O79" s="191"/>
      <c r="P79" s="191"/>
      <c r="Q79" s="191"/>
      <c r="R79" s="191"/>
      <c r="S79" s="191"/>
      <c r="T79" s="191"/>
      <c r="U79" s="191"/>
      <c r="V79" s="191"/>
      <c r="W79" s="191"/>
      <c r="X79" s="191"/>
      <c r="Y79" s="191"/>
      <c r="Z79" s="191"/>
      <c r="AA79" s="191"/>
      <c r="AB79" s="191"/>
      <c r="AC79" s="191"/>
      <c r="AD79" s="191"/>
    </row>
    <row r="80" spans="1:30" ht="13.5" customHeight="1" x14ac:dyDescent="0.2">
      <c r="A80" s="191"/>
      <c r="B80" s="239"/>
      <c r="C80" s="239"/>
      <c r="D80" s="239"/>
      <c r="E80" s="239"/>
      <c r="F80" s="239"/>
      <c r="G80" s="239"/>
      <c r="H80" s="239"/>
      <c r="I80" s="239"/>
      <c r="J80" s="239"/>
      <c r="K80" s="239"/>
      <c r="L80" s="191"/>
      <c r="M80" s="191"/>
      <c r="N80" s="191"/>
      <c r="O80" s="191"/>
      <c r="P80" s="191"/>
      <c r="Q80" s="191"/>
      <c r="R80" s="191"/>
      <c r="S80" s="191"/>
      <c r="T80" s="191"/>
      <c r="U80" s="191"/>
      <c r="V80" s="191"/>
      <c r="W80" s="191"/>
      <c r="X80" s="191"/>
      <c r="Y80" s="191"/>
      <c r="Z80" s="191"/>
      <c r="AA80" s="191"/>
      <c r="AB80" s="191"/>
      <c r="AC80" s="191"/>
      <c r="AD80" s="191"/>
    </row>
    <row r="81" spans="1:30" ht="13.5" customHeight="1" x14ac:dyDescent="0.2">
      <c r="A81" s="191"/>
      <c r="B81" s="239"/>
      <c r="C81" s="239"/>
      <c r="D81" s="239"/>
      <c r="E81" s="239"/>
      <c r="F81" s="239"/>
      <c r="G81" s="239"/>
      <c r="H81" s="239"/>
      <c r="I81" s="239"/>
      <c r="J81" s="239"/>
      <c r="K81" s="239"/>
      <c r="L81" s="191"/>
      <c r="M81" s="191"/>
      <c r="N81" s="191"/>
      <c r="O81" s="191"/>
      <c r="P81" s="191"/>
      <c r="Q81" s="191"/>
      <c r="R81" s="191"/>
      <c r="S81" s="191"/>
      <c r="T81" s="191"/>
      <c r="U81" s="191"/>
      <c r="V81" s="191"/>
      <c r="W81" s="191"/>
      <c r="X81" s="191"/>
      <c r="Y81" s="191"/>
      <c r="Z81" s="191"/>
      <c r="AA81" s="191"/>
      <c r="AB81" s="191"/>
      <c r="AC81" s="191"/>
      <c r="AD81" s="191"/>
    </row>
    <row r="82" spans="1:30" ht="13.5" customHeight="1" x14ac:dyDescent="0.2">
      <c r="A82" s="191"/>
      <c r="B82" s="239"/>
      <c r="C82" s="239"/>
      <c r="D82" s="239"/>
      <c r="E82" s="239"/>
      <c r="F82" s="239"/>
      <c r="G82" s="239"/>
      <c r="H82" s="239"/>
      <c r="I82" s="239"/>
      <c r="J82" s="239"/>
      <c r="K82" s="239"/>
      <c r="L82" s="191"/>
      <c r="M82" s="191"/>
      <c r="N82" s="191"/>
      <c r="O82" s="191"/>
      <c r="P82" s="191"/>
      <c r="Q82" s="191"/>
      <c r="R82" s="191"/>
      <c r="S82" s="191"/>
      <c r="T82" s="191"/>
      <c r="U82" s="191"/>
      <c r="V82" s="191"/>
      <c r="W82" s="191"/>
      <c r="X82" s="191"/>
      <c r="Y82" s="191"/>
      <c r="Z82" s="191"/>
      <c r="AA82" s="191"/>
      <c r="AB82" s="191"/>
      <c r="AC82" s="191"/>
      <c r="AD82" s="191"/>
    </row>
    <row r="83" spans="1:30" ht="13.5" customHeight="1" x14ac:dyDescent="0.2">
      <c r="A83" s="191"/>
      <c r="B83" s="239"/>
      <c r="C83" s="239"/>
      <c r="D83" s="239"/>
      <c r="E83" s="239"/>
      <c r="F83" s="239"/>
      <c r="G83" s="239"/>
      <c r="H83" s="239"/>
      <c r="I83" s="239"/>
      <c r="J83" s="239"/>
      <c r="K83" s="239"/>
      <c r="L83" s="191"/>
      <c r="M83" s="191"/>
      <c r="N83" s="191"/>
      <c r="O83" s="191"/>
      <c r="P83" s="191"/>
      <c r="Q83" s="191"/>
      <c r="R83" s="191"/>
      <c r="S83" s="191"/>
      <c r="T83" s="191"/>
      <c r="U83" s="191"/>
      <c r="V83" s="191"/>
      <c r="W83" s="191"/>
      <c r="X83" s="191"/>
      <c r="Y83" s="191"/>
      <c r="Z83" s="191"/>
      <c r="AA83" s="191"/>
      <c r="AB83" s="191"/>
      <c r="AC83" s="191"/>
      <c r="AD83" s="191"/>
    </row>
    <row r="84" spans="1:30" ht="13.5" customHeight="1" x14ac:dyDescent="0.2">
      <c r="A84" s="191"/>
      <c r="B84" s="239"/>
      <c r="C84" s="239"/>
      <c r="D84" s="239"/>
      <c r="E84" s="239"/>
      <c r="F84" s="239"/>
      <c r="G84" s="239"/>
      <c r="H84" s="239"/>
      <c r="I84" s="239"/>
      <c r="J84" s="239"/>
      <c r="K84" s="239"/>
      <c r="L84" s="191"/>
      <c r="M84" s="191"/>
      <c r="N84" s="191"/>
      <c r="O84" s="191"/>
      <c r="P84" s="191"/>
      <c r="Q84" s="191"/>
      <c r="R84" s="191"/>
      <c r="S84" s="191"/>
      <c r="T84" s="191"/>
      <c r="U84" s="191"/>
      <c r="V84" s="191"/>
      <c r="W84" s="191"/>
      <c r="X84" s="191"/>
      <c r="Y84" s="191"/>
      <c r="Z84" s="191"/>
      <c r="AA84" s="191"/>
      <c r="AB84" s="191"/>
      <c r="AC84" s="191"/>
      <c r="AD84" s="191"/>
    </row>
    <row r="85" spans="1:30" ht="13.5" customHeight="1" x14ac:dyDescent="0.2">
      <c r="A85" s="191"/>
      <c r="B85" s="239"/>
      <c r="C85" s="239"/>
      <c r="D85" s="239"/>
      <c r="E85" s="239"/>
      <c r="F85" s="239"/>
      <c r="G85" s="239"/>
      <c r="H85" s="239"/>
      <c r="I85" s="239"/>
      <c r="J85" s="239"/>
      <c r="K85" s="239"/>
      <c r="L85" s="191"/>
      <c r="M85" s="191"/>
      <c r="N85" s="191"/>
      <c r="O85" s="191"/>
      <c r="P85" s="191"/>
      <c r="Q85" s="191"/>
      <c r="R85" s="191"/>
      <c r="S85" s="191"/>
      <c r="T85" s="191"/>
      <c r="U85" s="191"/>
      <c r="V85" s="191"/>
      <c r="W85" s="191"/>
      <c r="X85" s="191"/>
      <c r="Y85" s="191"/>
      <c r="Z85" s="191"/>
      <c r="AA85" s="191"/>
      <c r="AB85" s="191"/>
      <c r="AC85" s="191"/>
      <c r="AD85" s="191"/>
    </row>
    <row r="86" spans="1:30" ht="13.5" customHeight="1" x14ac:dyDescent="0.2">
      <c r="A86" s="191"/>
      <c r="B86" s="239"/>
      <c r="C86" s="239"/>
      <c r="D86" s="239"/>
      <c r="E86" s="239"/>
      <c r="F86" s="239"/>
      <c r="G86" s="239"/>
      <c r="H86" s="239"/>
      <c r="I86" s="239"/>
      <c r="J86" s="239"/>
      <c r="K86" s="239"/>
      <c r="L86" s="191"/>
      <c r="M86" s="191"/>
      <c r="N86" s="191"/>
      <c r="O86" s="191"/>
      <c r="P86" s="191"/>
      <c r="Q86" s="191"/>
      <c r="R86" s="191"/>
      <c r="S86" s="191"/>
      <c r="T86" s="191"/>
      <c r="U86" s="191"/>
      <c r="V86" s="191"/>
      <c r="W86" s="191"/>
      <c r="X86" s="191"/>
      <c r="Y86" s="191"/>
      <c r="Z86" s="191"/>
      <c r="AA86" s="191"/>
      <c r="AB86" s="191"/>
      <c r="AC86" s="191"/>
      <c r="AD86" s="191"/>
    </row>
    <row r="87" spans="1:30" ht="13.5" customHeight="1" x14ac:dyDescent="0.2">
      <c r="A87" s="191"/>
      <c r="B87" s="239"/>
      <c r="C87" s="239"/>
      <c r="D87" s="239"/>
      <c r="E87" s="239"/>
      <c r="F87" s="239"/>
      <c r="G87" s="239"/>
      <c r="H87" s="239"/>
      <c r="I87" s="239"/>
      <c r="J87" s="239"/>
      <c r="K87" s="239"/>
      <c r="L87" s="191"/>
      <c r="M87" s="191"/>
      <c r="N87" s="191"/>
      <c r="O87" s="191"/>
      <c r="P87" s="191"/>
      <c r="Q87" s="191"/>
      <c r="R87" s="191"/>
      <c r="S87" s="191"/>
      <c r="T87" s="191"/>
      <c r="U87" s="191"/>
      <c r="V87" s="191"/>
      <c r="W87" s="191"/>
      <c r="X87" s="191"/>
      <c r="Y87" s="191"/>
      <c r="Z87" s="191"/>
      <c r="AA87" s="191"/>
      <c r="AB87" s="191"/>
      <c r="AC87" s="191"/>
      <c r="AD87" s="191"/>
    </row>
    <row r="88" spans="1:30" ht="13.5" customHeight="1" x14ac:dyDescent="0.2">
      <c r="A88" s="191"/>
      <c r="B88" s="239"/>
      <c r="C88" s="239"/>
      <c r="D88" s="239"/>
      <c r="E88" s="239"/>
      <c r="F88" s="239"/>
      <c r="G88" s="239"/>
      <c r="H88" s="239"/>
      <c r="I88" s="239"/>
      <c r="J88" s="239"/>
      <c r="K88" s="239"/>
      <c r="L88" s="191"/>
      <c r="M88" s="191"/>
      <c r="N88" s="191"/>
      <c r="O88" s="191"/>
      <c r="P88" s="191"/>
      <c r="Q88" s="191"/>
      <c r="R88" s="191"/>
      <c r="S88" s="191"/>
      <c r="T88" s="191"/>
      <c r="U88" s="191"/>
      <c r="V88" s="191"/>
      <c r="W88" s="191"/>
      <c r="X88" s="191"/>
      <c r="Y88" s="191"/>
      <c r="Z88" s="191"/>
      <c r="AA88" s="191"/>
      <c r="AB88" s="191"/>
      <c r="AC88" s="191"/>
      <c r="AD88" s="191"/>
    </row>
    <row r="89" spans="1:30" ht="13.5" customHeight="1" x14ac:dyDescent="0.2">
      <c r="A89" s="191"/>
      <c r="B89" s="239"/>
      <c r="C89" s="239"/>
      <c r="D89" s="239"/>
      <c r="E89" s="239"/>
      <c r="F89" s="239"/>
      <c r="G89" s="239"/>
      <c r="H89" s="239"/>
      <c r="I89" s="239"/>
      <c r="J89" s="239"/>
      <c r="K89" s="239"/>
      <c r="L89" s="191"/>
      <c r="M89" s="191"/>
      <c r="N89" s="191"/>
      <c r="O89" s="191"/>
      <c r="P89" s="191"/>
      <c r="Q89" s="191"/>
      <c r="R89" s="191"/>
      <c r="S89" s="191"/>
      <c r="T89" s="191"/>
      <c r="U89" s="191"/>
      <c r="V89" s="191"/>
      <c r="W89" s="191"/>
      <c r="X89" s="191"/>
      <c r="Y89" s="191"/>
      <c r="Z89" s="191"/>
      <c r="AA89" s="191"/>
      <c r="AB89" s="191"/>
      <c r="AC89" s="191"/>
      <c r="AD89" s="191"/>
    </row>
    <row r="90" spans="1:30" ht="13.5" customHeight="1" x14ac:dyDescent="0.2">
      <c r="A90" s="191"/>
      <c r="B90" s="239"/>
      <c r="C90" s="239"/>
      <c r="D90" s="239"/>
      <c r="E90" s="239"/>
      <c r="F90" s="239"/>
      <c r="G90" s="239"/>
      <c r="H90" s="239"/>
      <c r="I90" s="239"/>
      <c r="J90" s="239"/>
      <c r="K90" s="239"/>
      <c r="L90" s="191"/>
      <c r="M90" s="191"/>
      <c r="N90" s="191"/>
      <c r="O90" s="191"/>
      <c r="P90" s="191"/>
      <c r="Q90" s="191"/>
      <c r="R90" s="191"/>
      <c r="S90" s="191"/>
      <c r="T90" s="191"/>
      <c r="U90" s="191"/>
      <c r="V90" s="191"/>
      <c r="W90" s="191"/>
      <c r="X90" s="191"/>
      <c r="Y90" s="191"/>
      <c r="Z90" s="191"/>
      <c r="AA90" s="191"/>
      <c r="AB90" s="191"/>
      <c r="AC90" s="191"/>
      <c r="AD90" s="191"/>
    </row>
    <row r="91" spans="1:30" ht="13.5" customHeight="1" x14ac:dyDescent="0.2">
      <c r="A91" s="191"/>
      <c r="B91" s="239"/>
      <c r="C91" s="239"/>
      <c r="D91" s="239"/>
      <c r="E91" s="239"/>
      <c r="F91" s="239"/>
      <c r="G91" s="239"/>
      <c r="H91" s="239"/>
      <c r="I91" s="239"/>
      <c r="J91" s="239"/>
      <c r="K91" s="239"/>
      <c r="L91" s="191"/>
      <c r="M91" s="191"/>
      <c r="N91" s="191"/>
      <c r="O91" s="191"/>
      <c r="P91" s="191"/>
      <c r="Q91" s="191"/>
      <c r="R91" s="191"/>
      <c r="S91" s="191"/>
      <c r="T91" s="191"/>
      <c r="U91" s="191"/>
      <c r="V91" s="191"/>
      <c r="W91" s="191"/>
      <c r="X91" s="191"/>
      <c r="Y91" s="191"/>
      <c r="Z91" s="191"/>
      <c r="AA91" s="191"/>
      <c r="AB91" s="191"/>
      <c r="AC91" s="191"/>
      <c r="AD91" s="191"/>
    </row>
    <row r="92" spans="1:30" ht="13.5" customHeight="1" x14ac:dyDescent="0.2">
      <c r="A92" s="191"/>
      <c r="B92" s="239"/>
      <c r="C92" s="239"/>
      <c r="D92" s="239"/>
      <c r="E92" s="239"/>
      <c r="F92" s="239"/>
      <c r="G92" s="239"/>
      <c r="H92" s="239"/>
      <c r="I92" s="239"/>
      <c r="J92" s="239"/>
      <c r="K92" s="239"/>
      <c r="L92" s="191"/>
      <c r="M92" s="191"/>
      <c r="N92" s="191"/>
      <c r="O92" s="191"/>
      <c r="P92" s="191"/>
      <c r="Q92" s="191"/>
      <c r="R92" s="191"/>
      <c r="S92" s="191"/>
      <c r="T92" s="191"/>
      <c r="U92" s="191"/>
      <c r="V92" s="191"/>
      <c r="W92" s="191"/>
      <c r="X92" s="191"/>
      <c r="Y92" s="191"/>
      <c r="Z92" s="191"/>
      <c r="AA92" s="191"/>
      <c r="AB92" s="191"/>
      <c r="AC92" s="191"/>
      <c r="AD92" s="191"/>
    </row>
    <row r="93" spans="1:30" ht="13.5" customHeight="1" x14ac:dyDescent="0.2">
      <c r="A93" s="191"/>
      <c r="B93" s="239"/>
      <c r="C93" s="239"/>
      <c r="D93" s="239"/>
      <c r="E93" s="239"/>
      <c r="F93" s="239"/>
      <c r="G93" s="239"/>
      <c r="H93" s="239"/>
      <c r="I93" s="239"/>
      <c r="J93" s="239"/>
      <c r="K93" s="239"/>
      <c r="L93" s="191"/>
      <c r="M93" s="191"/>
      <c r="N93" s="191"/>
      <c r="O93" s="191"/>
      <c r="P93" s="191"/>
      <c r="Q93" s="191"/>
      <c r="R93" s="191"/>
      <c r="S93" s="191"/>
      <c r="T93" s="191"/>
      <c r="U93" s="191"/>
      <c r="V93" s="191"/>
      <c r="W93" s="191"/>
      <c r="X93" s="191"/>
      <c r="Y93" s="191"/>
      <c r="Z93" s="191"/>
      <c r="AA93" s="191"/>
      <c r="AB93" s="191"/>
      <c r="AC93" s="191"/>
      <c r="AD93" s="191"/>
    </row>
    <row r="94" spans="1:30" ht="13.5" customHeight="1" x14ac:dyDescent="0.2">
      <c r="A94" s="191"/>
      <c r="B94" s="239"/>
      <c r="C94" s="239"/>
      <c r="D94" s="239"/>
      <c r="E94" s="239"/>
      <c r="F94" s="239"/>
      <c r="G94" s="239"/>
      <c r="H94" s="239"/>
      <c r="I94" s="239"/>
      <c r="J94" s="239"/>
      <c r="K94" s="239"/>
      <c r="L94" s="191"/>
      <c r="M94" s="191"/>
      <c r="N94" s="191"/>
      <c r="O94" s="191"/>
      <c r="P94" s="191"/>
      <c r="Q94" s="191"/>
      <c r="R94" s="191"/>
      <c r="S94" s="191"/>
      <c r="T94" s="191"/>
      <c r="U94" s="191"/>
      <c r="V94" s="191"/>
      <c r="W94" s="191"/>
      <c r="X94" s="191"/>
      <c r="Y94" s="191"/>
      <c r="Z94" s="191"/>
      <c r="AA94" s="191"/>
      <c r="AB94" s="191"/>
      <c r="AC94" s="191"/>
      <c r="AD94" s="191"/>
    </row>
    <row r="95" spans="1:30" ht="13.5" customHeight="1" x14ac:dyDescent="0.2">
      <c r="A95" s="191"/>
      <c r="B95" s="239"/>
      <c r="C95" s="239"/>
      <c r="D95" s="239"/>
      <c r="E95" s="239"/>
      <c r="F95" s="239"/>
      <c r="G95" s="239"/>
      <c r="H95" s="239"/>
      <c r="I95" s="239"/>
      <c r="J95" s="239"/>
      <c r="K95" s="239"/>
      <c r="L95" s="191"/>
      <c r="M95" s="191"/>
      <c r="N95" s="191"/>
      <c r="O95" s="191"/>
      <c r="P95" s="191"/>
      <c r="Q95" s="191"/>
      <c r="R95" s="191"/>
      <c r="S95" s="191"/>
      <c r="T95" s="191"/>
      <c r="U95" s="191"/>
      <c r="V95" s="191"/>
      <c r="W95" s="191"/>
      <c r="X95" s="191"/>
      <c r="Y95" s="191"/>
      <c r="Z95" s="191"/>
      <c r="AA95" s="191"/>
      <c r="AB95" s="191"/>
      <c r="AC95" s="191"/>
      <c r="AD95" s="191"/>
    </row>
    <row r="96" spans="1:30" ht="13.5" customHeight="1" x14ac:dyDescent="0.2">
      <c r="A96" s="191"/>
      <c r="B96" s="239"/>
      <c r="C96" s="239"/>
      <c r="D96" s="239"/>
      <c r="E96" s="239"/>
      <c r="F96" s="239"/>
      <c r="G96" s="239"/>
      <c r="H96" s="239"/>
      <c r="I96" s="239"/>
      <c r="J96" s="239"/>
      <c r="K96" s="239"/>
      <c r="L96" s="191"/>
      <c r="M96" s="191"/>
      <c r="N96" s="191"/>
      <c r="O96" s="191"/>
      <c r="P96" s="191"/>
      <c r="Q96" s="191"/>
      <c r="R96" s="191"/>
      <c r="S96" s="191"/>
      <c r="T96" s="191"/>
      <c r="U96" s="191"/>
      <c r="V96" s="191"/>
      <c r="W96" s="191"/>
      <c r="X96" s="191"/>
      <c r="Y96" s="191"/>
      <c r="Z96" s="191"/>
      <c r="AA96" s="191"/>
      <c r="AB96" s="191"/>
      <c r="AC96" s="191"/>
      <c r="AD96" s="191"/>
    </row>
    <row r="97" spans="1:30" ht="13.5" customHeight="1" x14ac:dyDescent="0.2">
      <c r="A97" s="191"/>
      <c r="B97" s="239"/>
      <c r="C97" s="239"/>
      <c r="D97" s="239"/>
      <c r="E97" s="239"/>
      <c r="F97" s="239"/>
      <c r="G97" s="239"/>
      <c r="H97" s="239"/>
      <c r="I97" s="239"/>
      <c r="J97" s="239"/>
      <c r="K97" s="239"/>
      <c r="L97" s="191"/>
      <c r="M97" s="191"/>
      <c r="N97" s="191"/>
      <c r="O97" s="191"/>
      <c r="P97" s="191"/>
      <c r="Q97" s="191"/>
      <c r="R97" s="191"/>
      <c r="S97" s="191"/>
      <c r="T97" s="191"/>
      <c r="U97" s="191"/>
      <c r="V97" s="191"/>
      <c r="W97" s="191"/>
      <c r="X97" s="191"/>
      <c r="Y97" s="191"/>
      <c r="Z97" s="191"/>
      <c r="AA97" s="191"/>
      <c r="AB97" s="191"/>
      <c r="AC97" s="191"/>
      <c r="AD97" s="191"/>
    </row>
    <row r="98" spans="1:30" ht="13.5" customHeight="1" x14ac:dyDescent="0.2">
      <c r="A98" s="191"/>
      <c r="B98" s="239"/>
      <c r="C98" s="239"/>
      <c r="D98" s="239"/>
      <c r="E98" s="239"/>
      <c r="F98" s="239"/>
      <c r="G98" s="239"/>
      <c r="H98" s="239"/>
      <c r="I98" s="239"/>
      <c r="J98" s="239"/>
      <c r="K98" s="239"/>
      <c r="L98" s="191"/>
      <c r="M98" s="191"/>
      <c r="N98" s="191"/>
      <c r="O98" s="191"/>
      <c r="P98" s="191"/>
      <c r="Q98" s="191"/>
      <c r="R98" s="191"/>
      <c r="S98" s="191"/>
      <c r="T98" s="191"/>
      <c r="U98" s="191"/>
      <c r="V98" s="191"/>
      <c r="W98" s="191"/>
      <c r="X98" s="191"/>
      <c r="Y98" s="191"/>
      <c r="Z98" s="191"/>
      <c r="AA98" s="191"/>
      <c r="AB98" s="191"/>
      <c r="AC98" s="191"/>
      <c r="AD98" s="191"/>
    </row>
    <row r="99" spans="1:30" ht="13.5" customHeight="1" x14ac:dyDescent="0.2">
      <c r="A99" s="191"/>
      <c r="B99" s="239"/>
      <c r="C99" s="239"/>
      <c r="D99" s="239"/>
      <c r="E99" s="239"/>
      <c r="F99" s="239"/>
      <c r="G99" s="239"/>
      <c r="H99" s="239"/>
      <c r="I99" s="239"/>
      <c r="J99" s="239"/>
      <c r="K99" s="239"/>
      <c r="L99" s="191"/>
      <c r="M99" s="191"/>
      <c r="N99" s="191"/>
      <c r="O99" s="191"/>
      <c r="P99" s="191"/>
      <c r="Q99" s="191"/>
      <c r="R99" s="191"/>
      <c r="S99" s="191"/>
      <c r="T99" s="191"/>
      <c r="U99" s="191"/>
      <c r="V99" s="191"/>
      <c r="W99" s="191"/>
      <c r="X99" s="191"/>
      <c r="Y99" s="191"/>
      <c r="Z99" s="191"/>
      <c r="AA99" s="191"/>
      <c r="AB99" s="191"/>
      <c r="AC99" s="191"/>
      <c r="AD99" s="191"/>
    </row>
    <row r="100" spans="1:30" ht="13.5" customHeight="1" x14ac:dyDescent="0.2">
      <c r="A100" s="191"/>
      <c r="B100" s="239"/>
      <c r="C100" s="239"/>
      <c r="D100" s="239"/>
      <c r="E100" s="239"/>
      <c r="F100" s="239"/>
      <c r="G100" s="239"/>
      <c r="H100" s="239"/>
      <c r="I100" s="239"/>
      <c r="J100" s="239"/>
      <c r="K100" s="239"/>
      <c r="L100" s="191"/>
      <c r="M100" s="191"/>
      <c r="N100" s="191"/>
      <c r="O100" s="191"/>
      <c r="P100" s="191"/>
      <c r="Q100" s="191"/>
      <c r="R100" s="191"/>
      <c r="S100" s="191"/>
      <c r="T100" s="191"/>
      <c r="U100" s="191"/>
      <c r="V100" s="191"/>
      <c r="W100" s="191"/>
      <c r="X100" s="191"/>
      <c r="Y100" s="191"/>
      <c r="Z100" s="191"/>
      <c r="AA100" s="191"/>
      <c r="AB100" s="191"/>
      <c r="AC100" s="191"/>
      <c r="AD100" s="191"/>
    </row>
  </sheetData>
  <mergeCells count="9">
    <mergeCell ref="B43:C43"/>
    <mergeCell ref="B53:K53"/>
    <mergeCell ref="B52:K52"/>
    <mergeCell ref="B54:K55"/>
    <mergeCell ref="J6:K6"/>
    <mergeCell ref="J7:K7"/>
    <mergeCell ref="E11:J11"/>
    <mergeCell ref="E21:J21"/>
    <mergeCell ref="B19:C19"/>
  </mergeCells>
  <conditionalFormatting sqref="E13:J13">
    <cfRule type="cellIs" dxfId="1" priority="1" operator="lessThan">
      <formula>0</formula>
    </cfRule>
  </conditionalFormatting>
  <conditionalFormatting sqref="E23:J42">
    <cfRule type="cellIs" dxfId="0" priority="2" operator="lessThan">
      <formula>0</formula>
    </cfRule>
  </conditionalFormatting>
  <printOptions horizontalCentered="1"/>
  <pageMargins left="0.70833333333333304" right="0.70833333333333304" top="0.74791666666666701" bottom="0.74791666666666701" header="0" footer="0"/>
  <pageSetup paperSize="9" scale="45" orientation="portrait"/>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42855"/>
    <pageSetUpPr fitToPage="1"/>
  </sheetPr>
  <dimension ref="A1:Q100"/>
  <sheetViews>
    <sheetView showGridLines="0" workbookViewId="0"/>
  </sheetViews>
  <sheetFormatPr baseColWidth="10" defaultColWidth="14.5" defaultRowHeight="15" customHeight="1" x14ac:dyDescent="0.2"/>
  <cols>
    <col min="1" max="1" width="4.6640625" customWidth="1"/>
    <col min="2" max="2" width="4" customWidth="1"/>
    <col min="3" max="3" width="4.1640625" customWidth="1"/>
    <col min="4" max="12" width="8.6640625" customWidth="1"/>
    <col min="13" max="13" width="33" customWidth="1"/>
    <col min="14" max="14" width="39" customWidth="1"/>
    <col min="15" max="15" width="5" customWidth="1"/>
    <col min="16" max="17" width="8.6640625" customWidth="1"/>
  </cols>
  <sheetData>
    <row r="1" spans="1:17" ht="13.5" customHeight="1" x14ac:dyDescent="0.2">
      <c r="A1" s="1"/>
      <c r="B1" s="244"/>
      <c r="C1" s="7"/>
      <c r="D1" s="7"/>
      <c r="E1" s="7"/>
      <c r="F1" s="7"/>
      <c r="G1" s="7"/>
      <c r="H1" s="7"/>
      <c r="I1" s="7"/>
      <c r="J1" s="7"/>
      <c r="K1" s="7"/>
      <c r="L1" s="7"/>
      <c r="M1" s="7"/>
      <c r="N1" s="7"/>
      <c r="O1" s="1"/>
      <c r="P1" s="3"/>
      <c r="Q1" s="3"/>
    </row>
    <row r="2" spans="1:17" ht="13.5" customHeight="1" x14ac:dyDescent="0.2">
      <c r="A2" s="1"/>
      <c r="B2" s="2"/>
      <c r="C2" s="1"/>
      <c r="D2" s="1"/>
      <c r="E2" s="1"/>
      <c r="F2" s="1"/>
      <c r="G2" s="1"/>
      <c r="H2" s="1"/>
      <c r="I2" s="1"/>
      <c r="J2" s="1"/>
      <c r="K2" s="1"/>
      <c r="L2" s="1"/>
      <c r="M2" s="1"/>
      <c r="N2" s="1"/>
      <c r="O2" s="1"/>
      <c r="P2" s="3"/>
      <c r="Q2" s="3"/>
    </row>
    <row r="3" spans="1:17" ht="13.5" customHeight="1" x14ac:dyDescent="0.2">
      <c r="A3" s="1"/>
      <c r="B3" s="2"/>
      <c r="C3" s="1"/>
      <c r="D3" s="245" t="s">
        <v>252</v>
      </c>
      <c r="E3" s="426" t="e">
        <f>IF(ISBLANK('[1]пам''ятка'!#REF!),"",'[1]пам''ятка'!#REF!)</f>
        <v>#REF!</v>
      </c>
      <c r="F3" s="247"/>
      <c r="G3" s="247"/>
      <c r="H3" s="247"/>
      <c r="I3" s="247"/>
      <c r="J3" s="247"/>
      <c r="K3" s="247"/>
      <c r="L3" s="248"/>
      <c r="M3" s="1"/>
      <c r="N3" s="1"/>
      <c r="O3" s="1"/>
      <c r="P3" s="3"/>
      <c r="Q3" s="3"/>
    </row>
    <row r="4" spans="1:17" ht="13.5" customHeight="1" x14ac:dyDescent="0.2">
      <c r="A4" s="1"/>
      <c r="B4" s="2"/>
      <c r="C4" s="1"/>
      <c r="D4" s="245" t="s">
        <v>253</v>
      </c>
      <c r="E4" s="426" t="str">
        <f>IF(ISBLANK(' Памятка'!$E$2),"",' Памятка'!$E$2)</f>
        <v/>
      </c>
      <c r="F4" s="247"/>
      <c r="G4" s="247"/>
      <c r="H4" s="247"/>
      <c r="I4" s="247"/>
      <c r="J4" s="247"/>
      <c r="K4" s="247"/>
      <c r="L4" s="248"/>
      <c r="M4" s="1"/>
      <c r="N4" s="1"/>
      <c r="O4" s="1"/>
      <c r="P4" s="3"/>
      <c r="Q4" s="3"/>
    </row>
    <row r="5" spans="1:17" ht="13.5" customHeight="1" x14ac:dyDescent="0.2">
      <c r="A5" s="1"/>
      <c r="B5" s="2"/>
      <c r="C5" s="1"/>
      <c r="D5" s="245" t="s">
        <v>254</v>
      </c>
      <c r="E5" s="426" t="e">
        <f>IF(ISBLANK('[1]пам''ятка'!#REF!),"",'[1]пам''ятка'!#REF!)</f>
        <v>#REF!</v>
      </c>
      <c r="F5" s="247"/>
      <c r="G5" s="247"/>
      <c r="H5" s="247"/>
      <c r="I5" s="247"/>
      <c r="J5" s="247"/>
      <c r="K5" s="247"/>
      <c r="L5" s="248"/>
      <c r="M5" s="1"/>
      <c r="N5" s="1"/>
      <c r="O5" s="1"/>
      <c r="P5" s="3"/>
      <c r="Q5" s="3"/>
    </row>
    <row r="6" spans="1:17" ht="19.5" customHeight="1" x14ac:dyDescent="0.2">
      <c r="A6" s="1"/>
      <c r="B6" s="4"/>
      <c r="C6" s="1"/>
      <c r="D6" s="1"/>
      <c r="E6" s="1"/>
      <c r="F6" s="1"/>
      <c r="G6" s="1"/>
      <c r="H6" s="1"/>
      <c r="I6" s="1"/>
      <c r="J6" s="1"/>
      <c r="K6" s="1"/>
      <c r="L6" s="1"/>
      <c r="M6" s="1"/>
      <c r="N6" s="1"/>
      <c r="O6" s="1"/>
      <c r="P6" s="3"/>
      <c r="Q6" s="3"/>
    </row>
    <row r="7" spans="1:17" ht="13.5" customHeight="1" x14ac:dyDescent="0.2">
      <c r="A7" s="1"/>
      <c r="B7" s="255" t="s">
        <v>255</v>
      </c>
      <c r="C7" s="247"/>
      <c r="D7" s="247"/>
      <c r="E7" s="247"/>
      <c r="F7" s="247"/>
      <c r="G7" s="247"/>
      <c r="H7" s="247"/>
      <c r="I7" s="247"/>
      <c r="J7" s="247"/>
      <c r="K7" s="247"/>
      <c r="L7" s="247"/>
      <c r="M7" s="247"/>
      <c r="N7" s="248"/>
      <c r="O7" s="1"/>
      <c r="P7" s="1"/>
      <c r="Q7" s="1"/>
    </row>
    <row r="8" spans="1:17" ht="13.5" customHeight="1" x14ac:dyDescent="0.2">
      <c r="A8" s="1"/>
      <c r="B8" s="2"/>
      <c r="C8" s="1"/>
      <c r="D8" s="1"/>
      <c r="E8" s="1"/>
      <c r="F8" s="1"/>
      <c r="G8" s="1"/>
      <c r="H8" s="1"/>
      <c r="I8" s="1"/>
      <c r="J8" s="1"/>
      <c r="K8" s="1"/>
      <c r="L8" s="1"/>
      <c r="M8" s="1"/>
      <c r="N8" s="1"/>
      <c r="O8" s="1"/>
      <c r="P8" s="1"/>
      <c r="Q8" s="1"/>
    </row>
    <row r="9" spans="1:17" ht="48.75" customHeight="1" x14ac:dyDescent="0.2">
      <c r="A9" s="3"/>
      <c r="B9" s="14" t="s">
        <v>3</v>
      </c>
      <c r="C9" s="246" t="s">
        <v>256</v>
      </c>
      <c r="D9" s="247"/>
      <c r="E9" s="247"/>
      <c r="F9" s="247"/>
      <c r="G9" s="247"/>
      <c r="H9" s="247"/>
      <c r="I9" s="247"/>
      <c r="J9" s="247"/>
      <c r="K9" s="247"/>
      <c r="L9" s="247"/>
      <c r="M9" s="247"/>
      <c r="N9" s="248"/>
      <c r="O9" s="3"/>
      <c r="P9" s="3"/>
      <c r="Q9" s="3"/>
    </row>
    <row r="10" spans="1:17" ht="13.5" customHeight="1" x14ac:dyDescent="0.2">
      <c r="A10" s="3"/>
      <c r="B10" s="14" t="s">
        <v>3</v>
      </c>
      <c r="C10" s="246" t="s">
        <v>257</v>
      </c>
      <c r="D10" s="247"/>
      <c r="E10" s="247"/>
      <c r="F10" s="247"/>
      <c r="G10" s="247"/>
      <c r="H10" s="247"/>
      <c r="I10" s="247"/>
      <c r="J10" s="247"/>
      <c r="K10" s="247"/>
      <c r="L10" s="247"/>
      <c r="M10" s="247"/>
      <c r="N10" s="248"/>
      <c r="O10" s="3"/>
      <c r="P10" s="3"/>
      <c r="Q10" s="3"/>
    </row>
    <row r="11" spans="1:17" ht="13.5" customHeight="1" x14ac:dyDescent="0.2">
      <c r="A11" s="3"/>
      <c r="B11" s="4"/>
      <c r="C11" s="3"/>
      <c r="D11" s="3"/>
      <c r="E11" s="3"/>
      <c r="F11" s="3"/>
      <c r="G11" s="3"/>
      <c r="H11" s="3"/>
      <c r="I11" s="3"/>
      <c r="J11" s="3"/>
      <c r="K11" s="3"/>
      <c r="L11" s="3"/>
      <c r="M11" s="3"/>
      <c r="N11" s="3"/>
      <c r="O11" s="3"/>
      <c r="P11" s="3"/>
      <c r="Q11" s="3"/>
    </row>
    <row r="12" spans="1:17" ht="13.5" customHeight="1" x14ac:dyDescent="0.2">
      <c r="A12" s="3"/>
      <c r="B12" s="4"/>
      <c r="C12" s="3"/>
      <c r="D12" s="3"/>
      <c r="E12" s="3"/>
      <c r="F12" s="3"/>
      <c r="G12" s="3"/>
      <c r="H12" s="3"/>
      <c r="I12" s="3"/>
      <c r="J12" s="3"/>
      <c r="K12" s="3"/>
      <c r="L12" s="3"/>
      <c r="M12" s="3"/>
      <c r="N12" s="3"/>
      <c r="O12" s="3"/>
      <c r="P12" s="3"/>
      <c r="Q12" s="3"/>
    </row>
    <row r="13" spans="1:17" ht="13.5" customHeight="1" x14ac:dyDescent="0.2">
      <c r="A13" s="3"/>
      <c r="B13" s="4"/>
      <c r="C13" s="3"/>
      <c r="D13" s="3"/>
      <c r="E13" s="3"/>
      <c r="F13" s="3"/>
      <c r="G13" s="3"/>
      <c r="H13" s="3"/>
      <c r="I13" s="3"/>
      <c r="J13" s="3"/>
      <c r="K13" s="3"/>
      <c r="L13" s="3"/>
      <c r="M13" s="3"/>
      <c r="N13" s="3"/>
      <c r="O13" s="3"/>
      <c r="P13" s="3"/>
      <c r="Q13" s="3"/>
    </row>
    <row r="14" spans="1:17" ht="13.5" customHeight="1" x14ac:dyDescent="0.2">
      <c r="A14" s="3"/>
      <c r="B14" s="4"/>
      <c r="C14" s="3"/>
      <c r="D14" s="3"/>
      <c r="E14" s="3"/>
      <c r="F14" s="3"/>
      <c r="G14" s="3"/>
      <c r="H14" s="3"/>
      <c r="I14" s="3"/>
      <c r="J14" s="3"/>
      <c r="K14" s="3"/>
      <c r="L14" s="3"/>
      <c r="M14" s="3"/>
      <c r="N14" s="3"/>
      <c r="O14" s="3"/>
      <c r="P14" s="3"/>
      <c r="Q14" s="3"/>
    </row>
    <row r="15" spans="1:17" ht="13.5" customHeight="1" x14ac:dyDescent="0.2">
      <c r="A15" s="3"/>
      <c r="B15" s="4"/>
      <c r="C15" s="3"/>
      <c r="D15" s="3"/>
      <c r="E15" s="3"/>
      <c r="F15" s="3"/>
      <c r="G15" s="3"/>
      <c r="H15" s="3"/>
      <c r="I15" s="3"/>
      <c r="J15" s="3"/>
      <c r="K15" s="3"/>
      <c r="L15" s="3"/>
      <c r="M15" s="3"/>
      <c r="N15" s="3"/>
      <c r="O15" s="3"/>
      <c r="P15" s="3"/>
      <c r="Q15" s="3"/>
    </row>
    <row r="16" spans="1:17" ht="13.5" customHeight="1" x14ac:dyDescent="0.2">
      <c r="A16" s="3"/>
      <c r="B16" s="4"/>
      <c r="C16" s="3"/>
      <c r="D16" s="3"/>
      <c r="E16" s="3"/>
      <c r="F16" s="3"/>
      <c r="G16" s="3"/>
      <c r="H16" s="3"/>
      <c r="I16" s="3"/>
      <c r="J16" s="3"/>
      <c r="K16" s="3"/>
      <c r="L16" s="3"/>
      <c r="M16" s="3"/>
      <c r="N16" s="3"/>
      <c r="O16" s="3"/>
      <c r="P16" s="3"/>
      <c r="Q16" s="3"/>
    </row>
    <row r="17" spans="1:17" ht="13.5" customHeight="1" x14ac:dyDescent="0.2">
      <c r="A17" s="3"/>
      <c r="B17" s="4"/>
      <c r="C17" s="3"/>
      <c r="D17" s="3"/>
      <c r="E17" s="3"/>
      <c r="F17" s="3"/>
      <c r="G17" s="3"/>
      <c r="H17" s="3"/>
      <c r="I17" s="3"/>
      <c r="J17" s="3"/>
      <c r="K17" s="3"/>
      <c r="L17" s="3"/>
      <c r="M17" s="3"/>
      <c r="N17" s="3"/>
      <c r="O17" s="3"/>
      <c r="P17" s="3"/>
      <c r="Q17" s="3"/>
    </row>
    <row r="18" spans="1:17" ht="13.5" customHeight="1" x14ac:dyDescent="0.2">
      <c r="A18" s="3"/>
      <c r="B18" s="4"/>
      <c r="C18" s="3"/>
      <c r="D18" s="3"/>
      <c r="E18" s="3"/>
      <c r="F18" s="3"/>
      <c r="G18" s="3"/>
      <c r="H18" s="3"/>
      <c r="I18" s="3"/>
      <c r="J18" s="3"/>
      <c r="K18" s="3"/>
      <c r="L18" s="3"/>
      <c r="M18" s="3"/>
      <c r="N18" s="3"/>
      <c r="O18" s="3"/>
      <c r="P18" s="3"/>
      <c r="Q18" s="3"/>
    </row>
    <row r="19" spans="1:17" ht="13.5" customHeight="1" x14ac:dyDescent="0.2">
      <c r="A19" s="3"/>
      <c r="B19" s="4"/>
      <c r="C19" s="3"/>
      <c r="D19" s="3"/>
      <c r="E19" s="3"/>
      <c r="F19" s="3"/>
      <c r="G19" s="3"/>
      <c r="H19" s="3"/>
      <c r="I19" s="3"/>
      <c r="J19" s="3"/>
      <c r="K19" s="3"/>
      <c r="L19" s="3"/>
      <c r="M19" s="3"/>
      <c r="N19" s="3"/>
      <c r="O19" s="3"/>
      <c r="P19" s="3"/>
      <c r="Q19" s="3"/>
    </row>
    <row r="20" spans="1:17" ht="13.5" customHeight="1" x14ac:dyDescent="0.2">
      <c r="A20" s="3"/>
      <c r="B20" s="4"/>
      <c r="C20" s="3"/>
      <c r="D20" s="3"/>
      <c r="E20" s="3"/>
      <c r="F20" s="3"/>
      <c r="G20" s="3"/>
      <c r="H20" s="3"/>
      <c r="I20" s="3"/>
      <c r="J20" s="3"/>
      <c r="K20" s="3"/>
      <c r="L20" s="3"/>
      <c r="M20" s="3"/>
      <c r="N20" s="3"/>
      <c r="O20" s="3"/>
      <c r="P20" s="3"/>
      <c r="Q20" s="3"/>
    </row>
    <row r="21" spans="1:17" ht="13.5" customHeight="1" x14ac:dyDescent="0.2">
      <c r="A21" s="3"/>
      <c r="B21" s="4"/>
      <c r="C21" s="3"/>
      <c r="D21" s="3"/>
      <c r="E21" s="3"/>
      <c r="F21" s="3"/>
      <c r="G21" s="3"/>
      <c r="H21" s="3"/>
      <c r="I21" s="3"/>
      <c r="J21" s="3"/>
      <c r="K21" s="3"/>
      <c r="L21" s="3"/>
      <c r="M21" s="3"/>
      <c r="N21" s="3"/>
      <c r="O21" s="3"/>
      <c r="P21" s="3"/>
      <c r="Q21" s="3"/>
    </row>
    <row r="22" spans="1:17" ht="13.5" customHeight="1" x14ac:dyDescent="0.2">
      <c r="A22" s="3"/>
      <c r="B22" s="4"/>
      <c r="C22" s="3"/>
      <c r="D22" s="3"/>
      <c r="E22" s="3"/>
      <c r="F22" s="3"/>
      <c r="G22" s="3"/>
      <c r="H22" s="3"/>
      <c r="I22" s="3"/>
      <c r="J22" s="3"/>
      <c r="K22" s="3"/>
      <c r="L22" s="3"/>
      <c r="M22" s="3"/>
      <c r="N22" s="3"/>
      <c r="O22" s="3"/>
      <c r="P22" s="3"/>
      <c r="Q22" s="3"/>
    </row>
    <row r="23" spans="1:17" ht="13.5" customHeight="1" x14ac:dyDescent="0.2">
      <c r="A23" s="3"/>
      <c r="B23" s="4"/>
      <c r="C23" s="3"/>
      <c r="D23" s="3"/>
      <c r="E23" s="3"/>
      <c r="F23" s="3"/>
      <c r="G23" s="3"/>
      <c r="H23" s="3"/>
      <c r="I23" s="3"/>
      <c r="J23" s="3"/>
      <c r="K23" s="3"/>
      <c r="L23" s="3"/>
      <c r="M23" s="3"/>
      <c r="N23" s="3"/>
      <c r="O23" s="3"/>
      <c r="P23" s="3"/>
      <c r="Q23" s="3"/>
    </row>
    <row r="24" spans="1:17" ht="13.5" customHeight="1" x14ac:dyDescent="0.2">
      <c r="A24" s="3"/>
      <c r="B24" s="4"/>
      <c r="C24" s="3"/>
      <c r="D24" s="3"/>
      <c r="E24" s="3"/>
      <c r="F24" s="3"/>
      <c r="G24" s="3"/>
      <c r="H24" s="3"/>
      <c r="I24" s="3"/>
      <c r="J24" s="3"/>
      <c r="K24" s="3"/>
      <c r="L24" s="3"/>
      <c r="M24" s="3"/>
      <c r="N24" s="3"/>
      <c r="O24" s="3"/>
      <c r="P24" s="3"/>
      <c r="Q24" s="3"/>
    </row>
    <row r="25" spans="1:17" ht="13.5" customHeight="1" x14ac:dyDescent="0.2">
      <c r="A25" s="3"/>
      <c r="B25" s="14" t="s">
        <v>3</v>
      </c>
      <c r="C25" s="246" t="s">
        <v>258</v>
      </c>
      <c r="D25" s="247"/>
      <c r="E25" s="247"/>
      <c r="F25" s="247"/>
      <c r="G25" s="247"/>
      <c r="H25" s="247"/>
      <c r="I25" s="247"/>
      <c r="J25" s="247"/>
      <c r="K25" s="247"/>
      <c r="L25" s="247"/>
      <c r="M25" s="247"/>
      <c r="N25" s="248"/>
      <c r="O25" s="3"/>
      <c r="P25" s="3"/>
      <c r="Q25" s="3"/>
    </row>
    <row r="26" spans="1:17" ht="13.5" customHeight="1" x14ac:dyDescent="0.2">
      <c r="A26" s="3"/>
      <c r="B26" s="4"/>
      <c r="C26" s="3"/>
      <c r="D26" s="3"/>
      <c r="E26" s="3"/>
      <c r="F26" s="3"/>
      <c r="G26" s="3"/>
      <c r="H26" s="3"/>
      <c r="I26" s="3"/>
      <c r="J26" s="3"/>
      <c r="K26" s="3"/>
      <c r="L26" s="3"/>
      <c r="M26" s="3"/>
      <c r="N26" s="3"/>
      <c r="O26" s="3"/>
      <c r="P26" s="3"/>
      <c r="Q26" s="3"/>
    </row>
    <row r="27" spans="1:17" ht="13.5" customHeight="1" x14ac:dyDescent="0.2">
      <c r="A27" s="3"/>
      <c r="B27" s="4"/>
      <c r="C27" s="3"/>
      <c r="D27" s="3"/>
      <c r="E27" s="3"/>
      <c r="F27" s="3"/>
      <c r="G27" s="3"/>
      <c r="H27" s="3"/>
      <c r="I27" s="3"/>
      <c r="J27" s="3"/>
      <c r="K27" s="3"/>
      <c r="L27" s="3"/>
      <c r="M27" s="3"/>
      <c r="N27" s="3"/>
      <c r="O27" s="3"/>
      <c r="P27" s="3"/>
      <c r="Q27" s="3"/>
    </row>
    <row r="28" spans="1:17" ht="13.5" customHeight="1" x14ac:dyDescent="0.2">
      <c r="A28" s="3"/>
      <c r="B28" s="4"/>
      <c r="C28" s="3"/>
      <c r="D28" s="3"/>
      <c r="E28" s="3"/>
      <c r="F28" s="3"/>
      <c r="G28" s="3"/>
      <c r="H28" s="3"/>
      <c r="I28" s="3"/>
      <c r="J28" s="3"/>
      <c r="K28" s="3"/>
      <c r="L28" s="3"/>
      <c r="M28" s="3"/>
      <c r="N28" s="3"/>
      <c r="O28" s="3"/>
      <c r="P28" s="3"/>
      <c r="Q28" s="3"/>
    </row>
    <row r="29" spans="1:17" ht="13.5" customHeight="1" x14ac:dyDescent="0.2">
      <c r="A29" s="3"/>
      <c r="B29" s="4"/>
      <c r="C29" s="3"/>
      <c r="D29" s="3"/>
      <c r="E29" s="3"/>
      <c r="F29" s="3"/>
      <c r="G29" s="3"/>
      <c r="H29" s="3"/>
      <c r="I29" s="3"/>
      <c r="J29" s="3"/>
      <c r="K29" s="3"/>
      <c r="L29" s="3"/>
      <c r="M29" s="3"/>
      <c r="N29" s="3"/>
      <c r="O29" s="3"/>
      <c r="P29" s="3"/>
      <c r="Q29" s="3"/>
    </row>
    <row r="30" spans="1:17" ht="13.5" customHeight="1" x14ac:dyDescent="0.2">
      <c r="A30" s="3"/>
      <c r="B30" s="4"/>
      <c r="C30" s="3"/>
      <c r="D30" s="3"/>
      <c r="E30" s="3"/>
      <c r="F30" s="3"/>
      <c r="G30" s="3"/>
      <c r="H30" s="3"/>
      <c r="I30" s="3"/>
      <c r="J30" s="3"/>
      <c r="K30" s="3"/>
      <c r="L30" s="3"/>
      <c r="M30" s="3"/>
      <c r="N30" s="3"/>
      <c r="O30" s="3"/>
      <c r="P30" s="3"/>
      <c r="Q30" s="3"/>
    </row>
    <row r="31" spans="1:17" ht="13.5" customHeight="1" x14ac:dyDescent="0.2">
      <c r="A31" s="3"/>
      <c r="B31" s="4"/>
      <c r="C31" s="3"/>
      <c r="D31" s="3"/>
      <c r="E31" s="3"/>
      <c r="F31" s="3"/>
      <c r="G31" s="3"/>
      <c r="H31" s="3"/>
      <c r="I31" s="3"/>
      <c r="J31" s="3"/>
      <c r="K31" s="3"/>
      <c r="L31" s="3"/>
      <c r="M31" s="3"/>
      <c r="N31" s="3"/>
      <c r="O31" s="3"/>
      <c r="P31" s="3"/>
      <c r="Q31" s="3"/>
    </row>
    <row r="32" spans="1:17" ht="13.5" customHeight="1" x14ac:dyDescent="0.2">
      <c r="A32" s="3"/>
      <c r="B32" s="4"/>
      <c r="C32" s="3"/>
      <c r="D32" s="3"/>
      <c r="E32" s="3"/>
      <c r="F32" s="3"/>
      <c r="G32" s="3"/>
      <c r="H32" s="3"/>
      <c r="I32" s="3"/>
      <c r="J32" s="3"/>
      <c r="K32" s="3"/>
      <c r="L32" s="3"/>
      <c r="M32" s="3"/>
      <c r="N32" s="3"/>
      <c r="O32" s="3"/>
      <c r="P32" s="3"/>
      <c r="Q32" s="3"/>
    </row>
    <row r="33" spans="1:17" ht="13.5" customHeight="1" x14ac:dyDescent="0.2">
      <c r="A33" s="3"/>
      <c r="B33" s="4"/>
      <c r="C33" s="3"/>
      <c r="D33" s="3"/>
      <c r="E33" s="3"/>
      <c r="F33" s="3"/>
      <c r="G33" s="3"/>
      <c r="H33" s="3"/>
      <c r="I33" s="3"/>
      <c r="J33" s="3"/>
      <c r="K33" s="3"/>
      <c r="L33" s="3"/>
      <c r="M33" s="3"/>
      <c r="N33" s="3"/>
      <c r="O33" s="3"/>
      <c r="P33" s="3"/>
      <c r="Q33" s="3"/>
    </row>
    <row r="34" spans="1:17" ht="13.5" customHeight="1" x14ac:dyDescent="0.2">
      <c r="A34" s="3"/>
      <c r="B34" s="4"/>
      <c r="C34" s="3"/>
      <c r="D34" s="3"/>
      <c r="E34" s="3"/>
      <c r="F34" s="3"/>
      <c r="G34" s="3"/>
      <c r="H34" s="3"/>
      <c r="I34" s="3"/>
      <c r="J34" s="3"/>
      <c r="K34" s="3"/>
      <c r="L34" s="3"/>
      <c r="M34" s="3"/>
      <c r="N34" s="3"/>
      <c r="O34" s="3"/>
      <c r="P34" s="3"/>
      <c r="Q34" s="3"/>
    </row>
    <row r="35" spans="1:17" ht="13.5" customHeight="1" x14ac:dyDescent="0.2">
      <c r="A35" s="3"/>
      <c r="B35" s="4"/>
      <c r="C35" s="3"/>
      <c r="D35" s="3"/>
      <c r="E35" s="3"/>
      <c r="F35" s="3"/>
      <c r="G35" s="3"/>
      <c r="H35" s="3"/>
      <c r="I35" s="3"/>
      <c r="J35" s="3"/>
      <c r="K35" s="3"/>
      <c r="L35" s="3"/>
      <c r="M35" s="3"/>
      <c r="N35" s="3"/>
      <c r="O35" s="3"/>
      <c r="P35" s="3"/>
      <c r="Q35" s="3"/>
    </row>
    <row r="36" spans="1:17" ht="13.5" customHeight="1" x14ac:dyDescent="0.2">
      <c r="A36" s="3"/>
      <c r="B36" s="4"/>
      <c r="C36" s="3"/>
      <c r="D36" s="3"/>
      <c r="E36" s="3"/>
      <c r="F36" s="3"/>
      <c r="G36" s="3"/>
      <c r="H36" s="3"/>
      <c r="I36" s="3"/>
      <c r="J36" s="3"/>
      <c r="K36" s="3"/>
      <c r="L36" s="3"/>
      <c r="M36" s="3"/>
      <c r="N36" s="3"/>
      <c r="O36" s="3"/>
      <c r="P36" s="3"/>
      <c r="Q36" s="3"/>
    </row>
    <row r="37" spans="1:17" ht="48.75" customHeight="1" x14ac:dyDescent="0.2">
      <c r="A37" s="3"/>
      <c r="B37" s="14" t="s">
        <v>3</v>
      </c>
      <c r="C37" s="246" t="s">
        <v>259</v>
      </c>
      <c r="D37" s="247"/>
      <c r="E37" s="247"/>
      <c r="F37" s="247"/>
      <c r="G37" s="247"/>
      <c r="H37" s="247"/>
      <c r="I37" s="247"/>
      <c r="J37" s="247"/>
      <c r="K37" s="247"/>
      <c r="L37" s="247"/>
      <c r="M37" s="247"/>
      <c r="N37" s="248"/>
      <c r="O37" s="3"/>
      <c r="P37" s="3"/>
      <c r="Q37" s="3"/>
    </row>
    <row r="38" spans="1:17" ht="13.5" customHeight="1" x14ac:dyDescent="0.2">
      <c r="A38" s="3"/>
      <c r="B38" s="4"/>
      <c r="C38" s="3"/>
      <c r="D38" s="3"/>
      <c r="E38" s="3"/>
      <c r="F38" s="3"/>
      <c r="G38" s="3"/>
      <c r="H38" s="3"/>
      <c r="I38" s="3"/>
      <c r="J38" s="3"/>
      <c r="K38" s="3"/>
      <c r="L38" s="3"/>
      <c r="M38" s="3"/>
      <c r="N38" s="3"/>
      <c r="O38" s="3"/>
      <c r="P38" s="3"/>
      <c r="Q38" s="3"/>
    </row>
    <row r="39" spans="1:17" ht="13.5" customHeight="1" x14ac:dyDescent="0.2">
      <c r="A39" s="3"/>
      <c r="B39" s="4"/>
      <c r="C39" s="3"/>
      <c r="D39" s="3"/>
      <c r="E39" s="3"/>
      <c r="F39" s="3"/>
      <c r="G39" s="3"/>
      <c r="H39" s="3"/>
      <c r="I39" s="3"/>
      <c r="J39" s="3"/>
      <c r="K39" s="3"/>
      <c r="L39" s="3"/>
      <c r="M39" s="3"/>
      <c r="N39" s="3"/>
      <c r="O39" s="3"/>
      <c r="P39" s="3"/>
      <c r="Q39" s="3"/>
    </row>
    <row r="40" spans="1:17" ht="13.5" customHeight="1" x14ac:dyDescent="0.2">
      <c r="A40" s="3"/>
      <c r="B40" s="4"/>
      <c r="C40" s="3"/>
      <c r="D40" s="3"/>
      <c r="E40" s="3"/>
      <c r="F40" s="3"/>
      <c r="G40" s="3"/>
      <c r="H40" s="3"/>
      <c r="I40" s="3"/>
      <c r="J40" s="3"/>
      <c r="K40" s="3"/>
      <c r="L40" s="3"/>
      <c r="M40" s="3"/>
      <c r="N40" s="3"/>
      <c r="O40" s="3"/>
      <c r="P40" s="3"/>
      <c r="Q40" s="3"/>
    </row>
    <row r="41" spans="1:17" ht="13.5" customHeight="1" x14ac:dyDescent="0.2">
      <c r="A41" s="3"/>
      <c r="B41" s="4"/>
      <c r="C41" s="3"/>
      <c r="D41" s="3"/>
      <c r="E41" s="3"/>
      <c r="F41" s="3"/>
      <c r="G41" s="3"/>
      <c r="H41" s="3"/>
      <c r="I41" s="3"/>
      <c r="J41" s="3"/>
      <c r="K41" s="3"/>
      <c r="L41" s="3"/>
      <c r="M41" s="3"/>
      <c r="N41" s="3"/>
      <c r="O41" s="3"/>
      <c r="P41" s="3"/>
      <c r="Q41" s="3"/>
    </row>
    <row r="42" spans="1:17" ht="13.5" customHeight="1" x14ac:dyDescent="0.2">
      <c r="A42" s="3"/>
      <c r="B42" s="4"/>
      <c r="C42" s="3"/>
      <c r="D42" s="3"/>
      <c r="E42" s="3"/>
      <c r="F42" s="3"/>
      <c r="G42" s="3"/>
      <c r="H42" s="3"/>
      <c r="I42" s="3"/>
      <c r="J42" s="3"/>
      <c r="K42" s="3"/>
      <c r="L42" s="3"/>
      <c r="M42" s="3"/>
      <c r="N42" s="3"/>
      <c r="O42" s="3"/>
      <c r="P42" s="3"/>
      <c r="Q42" s="3"/>
    </row>
    <row r="43" spans="1:17" ht="13.5" customHeight="1" x14ac:dyDescent="0.2">
      <c r="A43" s="3"/>
      <c r="B43" s="4"/>
      <c r="C43" s="3"/>
      <c r="D43" s="3"/>
      <c r="E43" s="3"/>
      <c r="F43" s="3"/>
      <c r="G43" s="3"/>
      <c r="H43" s="3"/>
      <c r="I43" s="3"/>
      <c r="J43" s="3"/>
      <c r="K43" s="3"/>
      <c r="L43" s="3"/>
      <c r="M43" s="3"/>
      <c r="N43" s="3"/>
      <c r="O43" s="3"/>
      <c r="P43" s="3"/>
      <c r="Q43" s="3"/>
    </row>
    <row r="44" spans="1:17" ht="13.5" customHeight="1" x14ac:dyDescent="0.2">
      <c r="A44" s="3"/>
      <c r="B44" s="4"/>
      <c r="C44" s="3"/>
      <c r="D44" s="3"/>
      <c r="E44" s="3"/>
      <c r="F44" s="3"/>
      <c r="G44" s="3"/>
      <c r="H44" s="3"/>
      <c r="I44" s="3"/>
      <c r="J44" s="3"/>
      <c r="K44" s="3"/>
      <c r="L44" s="3"/>
      <c r="M44" s="3"/>
      <c r="N44" s="3"/>
      <c r="O44" s="3"/>
      <c r="P44" s="3"/>
      <c r="Q44" s="3"/>
    </row>
    <row r="45" spans="1:17" ht="13.5" customHeight="1" x14ac:dyDescent="0.2">
      <c r="A45" s="3"/>
      <c r="B45" s="4"/>
      <c r="C45" s="3"/>
      <c r="D45" s="3"/>
      <c r="E45" s="3"/>
      <c r="F45" s="3"/>
      <c r="G45" s="3"/>
      <c r="H45" s="3"/>
      <c r="I45" s="3"/>
      <c r="J45" s="3"/>
      <c r="K45" s="3"/>
      <c r="L45" s="3"/>
      <c r="M45" s="3"/>
      <c r="N45" s="3"/>
      <c r="O45" s="3"/>
      <c r="P45" s="3"/>
      <c r="Q45" s="3"/>
    </row>
    <row r="46" spans="1:17" ht="13.5" customHeight="1" x14ac:dyDescent="0.2">
      <c r="A46" s="3"/>
      <c r="B46" s="4"/>
      <c r="C46" s="3"/>
      <c r="D46" s="3"/>
      <c r="E46" s="3"/>
      <c r="F46" s="3"/>
      <c r="G46" s="3"/>
      <c r="H46" s="3"/>
      <c r="I46" s="3"/>
      <c r="J46" s="3"/>
      <c r="K46" s="3"/>
      <c r="L46" s="3"/>
      <c r="M46" s="3"/>
      <c r="N46" s="3"/>
      <c r="O46" s="3"/>
      <c r="P46" s="3"/>
      <c r="Q46" s="3"/>
    </row>
    <row r="47" spans="1:17" ht="13.5" customHeight="1" x14ac:dyDescent="0.2">
      <c r="A47" s="3"/>
      <c r="B47" s="4"/>
      <c r="C47" s="3"/>
      <c r="D47" s="3"/>
      <c r="E47" s="3"/>
      <c r="F47" s="3"/>
      <c r="G47" s="3"/>
      <c r="H47" s="3"/>
      <c r="I47" s="3"/>
      <c r="J47" s="3"/>
      <c r="K47" s="3"/>
      <c r="L47" s="3"/>
      <c r="M47" s="3"/>
      <c r="N47" s="3"/>
      <c r="O47" s="3"/>
      <c r="P47" s="3"/>
      <c r="Q47" s="3"/>
    </row>
    <row r="48" spans="1:17" ht="13.5" customHeight="1" x14ac:dyDescent="0.2">
      <c r="A48" s="3"/>
      <c r="B48" s="4"/>
      <c r="C48" s="3"/>
      <c r="D48" s="3"/>
      <c r="E48" s="3"/>
      <c r="F48" s="3"/>
      <c r="G48" s="3"/>
      <c r="H48" s="3"/>
      <c r="I48" s="3"/>
      <c r="J48" s="3"/>
      <c r="K48" s="3"/>
      <c r="L48" s="3"/>
      <c r="M48" s="3"/>
      <c r="N48" s="3"/>
      <c r="O48" s="3"/>
      <c r="P48" s="3"/>
      <c r="Q48" s="3"/>
    </row>
    <row r="49" spans="1:17" ht="13.5" customHeight="1" x14ac:dyDescent="0.2">
      <c r="A49" s="3"/>
      <c r="B49" s="4"/>
      <c r="C49" s="3"/>
      <c r="D49" s="3"/>
      <c r="E49" s="3"/>
      <c r="F49" s="3"/>
      <c r="G49" s="3"/>
      <c r="H49" s="3"/>
      <c r="I49" s="3"/>
      <c r="J49" s="3"/>
      <c r="K49" s="3"/>
      <c r="L49" s="3"/>
      <c r="M49" s="3"/>
      <c r="N49" s="3"/>
      <c r="O49" s="3"/>
      <c r="P49" s="3"/>
      <c r="Q49" s="3"/>
    </row>
    <row r="50" spans="1:17" ht="13.5" customHeight="1" x14ac:dyDescent="0.2">
      <c r="A50" s="3"/>
      <c r="B50" s="4"/>
      <c r="C50" s="3"/>
      <c r="D50" s="3"/>
      <c r="E50" s="3"/>
      <c r="F50" s="3"/>
      <c r="G50" s="3"/>
      <c r="H50" s="3"/>
      <c r="I50" s="3"/>
      <c r="J50" s="3"/>
      <c r="K50" s="3"/>
      <c r="L50" s="3"/>
      <c r="M50" s="3"/>
      <c r="N50" s="3"/>
      <c r="O50" s="3"/>
      <c r="P50" s="3"/>
      <c r="Q50" s="3"/>
    </row>
    <row r="51" spans="1:17" ht="13.5" customHeight="1" x14ac:dyDescent="0.2">
      <c r="A51" s="3"/>
      <c r="B51" s="4"/>
      <c r="C51" s="3"/>
      <c r="D51" s="3"/>
      <c r="E51" s="3"/>
      <c r="F51" s="3"/>
      <c r="G51" s="3"/>
      <c r="H51" s="3"/>
      <c r="I51" s="3"/>
      <c r="J51" s="3"/>
      <c r="K51" s="3"/>
      <c r="L51" s="3"/>
      <c r="M51" s="3"/>
      <c r="N51" s="3"/>
      <c r="O51" s="3"/>
      <c r="P51" s="3"/>
      <c r="Q51" s="3"/>
    </row>
    <row r="52" spans="1:17" ht="33" customHeight="1" x14ac:dyDescent="0.2">
      <c r="A52" s="3"/>
      <c r="B52" s="14" t="s">
        <v>3</v>
      </c>
      <c r="C52" s="425" t="s">
        <v>260</v>
      </c>
      <c r="D52" s="273"/>
      <c r="E52" s="273"/>
      <c r="F52" s="273"/>
      <c r="G52" s="273"/>
      <c r="H52" s="273"/>
      <c r="I52" s="273"/>
      <c r="J52" s="273"/>
      <c r="K52" s="273"/>
      <c r="L52" s="273"/>
      <c r="M52" s="273"/>
      <c r="N52" s="273"/>
      <c r="O52" s="3"/>
      <c r="P52" s="3"/>
      <c r="Q52" s="3"/>
    </row>
    <row r="53" spans="1:17" ht="13.5" customHeight="1" x14ac:dyDescent="0.2">
      <c r="A53" s="3"/>
      <c r="B53" s="4"/>
      <c r="C53" s="3"/>
      <c r="D53" s="3"/>
      <c r="E53" s="3"/>
      <c r="F53" s="3"/>
      <c r="G53" s="3"/>
      <c r="H53" s="3"/>
      <c r="I53" s="3"/>
      <c r="J53" s="3"/>
      <c r="K53" s="3"/>
      <c r="L53" s="3"/>
      <c r="M53" s="3"/>
      <c r="N53" s="3"/>
      <c r="O53" s="3"/>
      <c r="P53" s="3"/>
      <c r="Q53" s="3"/>
    </row>
    <row r="54" spans="1:17" ht="13.5" customHeight="1" x14ac:dyDescent="0.2">
      <c r="A54" s="3"/>
      <c r="B54" s="4"/>
      <c r="C54" s="3"/>
      <c r="D54" s="3"/>
      <c r="E54" s="3"/>
      <c r="F54" s="3"/>
      <c r="G54" s="3"/>
      <c r="H54" s="3"/>
      <c r="I54" s="3"/>
      <c r="J54" s="3"/>
      <c r="K54" s="3"/>
      <c r="L54" s="3"/>
      <c r="M54" s="3"/>
      <c r="N54" s="3"/>
      <c r="O54" s="3"/>
      <c r="P54" s="3"/>
      <c r="Q54" s="3"/>
    </row>
    <row r="55" spans="1:17" ht="13.5" customHeight="1" x14ac:dyDescent="0.2">
      <c r="A55" s="3"/>
      <c r="B55" s="4"/>
      <c r="C55" s="3"/>
      <c r="D55" s="3"/>
      <c r="E55" s="3"/>
      <c r="F55" s="3"/>
      <c r="G55" s="3"/>
      <c r="H55" s="3"/>
      <c r="I55" s="3"/>
      <c r="J55" s="3"/>
      <c r="K55" s="3"/>
      <c r="L55" s="3"/>
      <c r="M55" s="3"/>
      <c r="N55" s="3"/>
      <c r="O55" s="3"/>
      <c r="P55" s="3"/>
      <c r="Q55" s="3"/>
    </row>
    <row r="56" spans="1:17" ht="13.5" customHeight="1" x14ac:dyDescent="0.2">
      <c r="A56" s="3"/>
      <c r="B56" s="4"/>
      <c r="C56" s="3"/>
      <c r="D56" s="3"/>
      <c r="E56" s="3"/>
      <c r="F56" s="3"/>
      <c r="G56" s="3"/>
      <c r="H56" s="3"/>
      <c r="I56" s="3"/>
      <c r="J56" s="3"/>
      <c r="K56" s="3"/>
      <c r="L56" s="3"/>
      <c r="M56" s="3"/>
      <c r="N56" s="3"/>
      <c r="O56" s="3"/>
      <c r="P56" s="3"/>
      <c r="Q56" s="3"/>
    </row>
    <row r="57" spans="1:17" ht="13.5" customHeight="1" x14ac:dyDescent="0.2">
      <c r="A57" s="3"/>
      <c r="B57" s="4"/>
      <c r="C57" s="3"/>
      <c r="D57" s="3"/>
      <c r="E57" s="3"/>
      <c r="F57" s="3"/>
      <c r="G57" s="3"/>
      <c r="H57" s="3"/>
      <c r="I57" s="3"/>
      <c r="J57" s="3"/>
      <c r="K57" s="3"/>
      <c r="L57" s="3"/>
      <c r="M57" s="3"/>
      <c r="N57" s="3"/>
      <c r="O57" s="3"/>
      <c r="P57" s="3"/>
      <c r="Q57" s="3"/>
    </row>
    <row r="58" spans="1:17" ht="13.5" customHeight="1" x14ac:dyDescent="0.2">
      <c r="A58" s="3"/>
      <c r="B58" s="4"/>
      <c r="C58" s="3"/>
      <c r="D58" s="3"/>
      <c r="E58" s="3"/>
      <c r="F58" s="3"/>
      <c r="G58" s="3"/>
      <c r="H58" s="3"/>
      <c r="I58" s="3"/>
      <c r="J58" s="3"/>
      <c r="K58" s="3"/>
      <c r="L58" s="3"/>
      <c r="M58" s="3"/>
      <c r="N58" s="3"/>
      <c r="O58" s="3"/>
      <c r="P58" s="3"/>
      <c r="Q58" s="3"/>
    </row>
    <row r="59" spans="1:17" ht="13.5" customHeight="1" x14ac:dyDescent="0.2">
      <c r="A59" s="3"/>
      <c r="B59" s="4"/>
      <c r="C59" s="3"/>
      <c r="D59" s="3"/>
      <c r="E59" s="3"/>
      <c r="F59" s="3"/>
      <c r="G59" s="3"/>
      <c r="H59" s="3"/>
      <c r="I59" s="3"/>
      <c r="J59" s="3"/>
      <c r="K59" s="3"/>
      <c r="L59" s="3"/>
      <c r="M59" s="3"/>
      <c r="N59" s="3"/>
      <c r="O59" s="3"/>
      <c r="P59" s="3"/>
      <c r="Q59" s="3"/>
    </row>
    <row r="60" spans="1:17" ht="13.5" customHeight="1" x14ac:dyDescent="0.2">
      <c r="A60" s="3"/>
      <c r="B60" s="4"/>
      <c r="C60" s="3"/>
      <c r="D60" s="3"/>
      <c r="E60" s="3"/>
      <c r="F60" s="3"/>
      <c r="G60" s="3"/>
      <c r="H60" s="3"/>
      <c r="I60" s="3"/>
      <c r="J60" s="3"/>
      <c r="K60" s="3"/>
      <c r="L60" s="3"/>
      <c r="M60" s="3"/>
      <c r="N60" s="3"/>
      <c r="O60" s="3"/>
      <c r="P60" s="3"/>
      <c r="Q60" s="3"/>
    </row>
    <row r="61" spans="1:17" ht="13.5" customHeight="1" x14ac:dyDescent="0.2">
      <c r="A61" s="3"/>
      <c r="B61" s="4"/>
      <c r="C61" s="3"/>
      <c r="D61" s="3"/>
      <c r="E61" s="3"/>
      <c r="F61" s="3"/>
      <c r="G61" s="3"/>
      <c r="H61" s="3"/>
      <c r="I61" s="3"/>
      <c r="J61" s="3"/>
      <c r="K61" s="3"/>
      <c r="L61" s="3"/>
      <c r="M61" s="3"/>
      <c r="N61" s="3"/>
      <c r="O61" s="3"/>
      <c r="P61" s="3"/>
      <c r="Q61" s="3"/>
    </row>
    <row r="62" spans="1:17" ht="13.5" customHeight="1" x14ac:dyDescent="0.2">
      <c r="A62" s="3"/>
      <c r="B62" s="4"/>
      <c r="C62" s="3"/>
      <c r="D62" s="3"/>
      <c r="E62" s="3"/>
      <c r="F62" s="3"/>
      <c r="G62" s="3"/>
      <c r="H62" s="3"/>
      <c r="I62" s="3"/>
      <c r="J62" s="3"/>
      <c r="K62" s="3"/>
      <c r="L62" s="3"/>
      <c r="M62" s="3"/>
      <c r="N62" s="3"/>
      <c r="O62" s="3"/>
      <c r="P62" s="3"/>
      <c r="Q62" s="3"/>
    </row>
    <row r="63" spans="1:17" ht="33.75" customHeight="1" x14ac:dyDescent="0.2">
      <c r="A63" s="3"/>
      <c r="B63" s="14" t="s">
        <v>3</v>
      </c>
      <c r="C63" s="425" t="s">
        <v>261</v>
      </c>
      <c r="D63" s="273"/>
      <c r="E63" s="273"/>
      <c r="F63" s="273"/>
      <c r="G63" s="273"/>
      <c r="H63" s="273"/>
      <c r="I63" s="273"/>
      <c r="J63" s="273"/>
      <c r="K63" s="273"/>
      <c r="L63" s="273"/>
      <c r="M63" s="273"/>
      <c r="N63" s="273"/>
      <c r="O63" s="3"/>
      <c r="P63" s="3"/>
      <c r="Q63" s="3"/>
    </row>
    <row r="64" spans="1:17" ht="13.5" customHeight="1" x14ac:dyDescent="0.2">
      <c r="A64" s="3"/>
      <c r="B64" s="4"/>
      <c r="C64" s="3"/>
      <c r="D64" s="3"/>
      <c r="E64" s="3"/>
      <c r="F64" s="3"/>
      <c r="G64" s="3"/>
      <c r="H64" s="3"/>
      <c r="I64" s="3"/>
      <c r="J64" s="3"/>
      <c r="K64" s="3"/>
      <c r="L64" s="3"/>
      <c r="M64" s="3"/>
      <c r="N64" s="3"/>
      <c r="O64" s="3"/>
      <c r="P64" s="3"/>
      <c r="Q64" s="3"/>
    </row>
    <row r="65" spans="1:17" ht="13.5" customHeight="1" x14ac:dyDescent="0.2">
      <c r="A65" s="3"/>
      <c r="B65" s="4"/>
      <c r="C65" s="3"/>
      <c r="D65" s="3"/>
      <c r="E65" s="3"/>
      <c r="F65" s="3"/>
      <c r="G65" s="3"/>
      <c r="H65" s="3"/>
      <c r="I65" s="3"/>
      <c r="J65" s="3"/>
      <c r="K65" s="3"/>
      <c r="L65" s="3"/>
      <c r="M65" s="3"/>
      <c r="N65" s="3"/>
      <c r="O65" s="3"/>
      <c r="P65" s="3"/>
      <c r="Q65" s="3"/>
    </row>
    <row r="66" spans="1:17" ht="13.5" customHeight="1" x14ac:dyDescent="0.2">
      <c r="A66" s="3"/>
      <c r="B66" s="4"/>
      <c r="C66" s="3"/>
      <c r="D66" s="3"/>
      <c r="E66" s="3"/>
      <c r="F66" s="3"/>
      <c r="G66" s="3"/>
      <c r="H66" s="3"/>
      <c r="I66" s="3"/>
      <c r="J66" s="3"/>
      <c r="K66" s="3"/>
      <c r="L66" s="3"/>
      <c r="M66" s="3"/>
      <c r="N66" s="3"/>
      <c r="O66" s="3"/>
      <c r="P66" s="3"/>
      <c r="Q66" s="3"/>
    </row>
    <row r="67" spans="1:17" ht="13.5" customHeight="1" x14ac:dyDescent="0.2">
      <c r="A67" s="3"/>
      <c r="B67" s="4"/>
      <c r="C67" s="3"/>
      <c r="D67" s="3"/>
      <c r="E67" s="3"/>
      <c r="F67" s="3"/>
      <c r="G67" s="3"/>
      <c r="H67" s="3"/>
      <c r="I67" s="3"/>
      <c r="J67" s="3"/>
      <c r="K67" s="3"/>
      <c r="L67" s="3"/>
      <c r="M67" s="3"/>
      <c r="N67" s="3"/>
      <c r="O67" s="3"/>
      <c r="P67" s="3"/>
      <c r="Q67" s="3"/>
    </row>
    <row r="68" spans="1:17" ht="13.5" customHeight="1" x14ac:dyDescent="0.2">
      <c r="A68" s="3"/>
      <c r="B68" s="4"/>
      <c r="C68" s="3"/>
      <c r="D68" s="3"/>
      <c r="E68" s="3"/>
      <c r="F68" s="3"/>
      <c r="G68" s="3"/>
      <c r="H68" s="3"/>
      <c r="I68" s="3"/>
      <c r="J68" s="3"/>
      <c r="K68" s="3"/>
      <c r="L68" s="3"/>
      <c r="M68" s="3"/>
      <c r="N68" s="3"/>
      <c r="O68" s="3"/>
      <c r="P68" s="3"/>
      <c r="Q68" s="3"/>
    </row>
    <row r="69" spans="1:17" ht="13.5" customHeight="1" x14ac:dyDescent="0.2">
      <c r="A69" s="3"/>
      <c r="B69" s="4"/>
      <c r="C69" s="3"/>
      <c r="D69" s="3"/>
      <c r="E69" s="3"/>
      <c r="F69" s="3"/>
      <c r="G69" s="3"/>
      <c r="H69" s="3"/>
      <c r="I69" s="3"/>
      <c r="J69" s="3"/>
      <c r="K69" s="3"/>
      <c r="L69" s="3"/>
      <c r="M69" s="3"/>
      <c r="N69" s="3"/>
      <c r="O69" s="3"/>
      <c r="P69" s="3"/>
      <c r="Q69" s="3"/>
    </row>
    <row r="70" spans="1:17" ht="13.5" customHeight="1" x14ac:dyDescent="0.2">
      <c r="A70" s="3"/>
      <c r="B70" s="4"/>
      <c r="C70" s="3"/>
      <c r="D70" s="3"/>
      <c r="E70" s="3"/>
      <c r="F70" s="3"/>
      <c r="G70" s="3"/>
      <c r="H70" s="3"/>
      <c r="I70" s="3"/>
      <c r="J70" s="3"/>
      <c r="K70" s="3"/>
      <c r="L70" s="3"/>
      <c r="M70" s="3"/>
      <c r="N70" s="3"/>
      <c r="O70" s="3"/>
      <c r="P70" s="3"/>
      <c r="Q70" s="3"/>
    </row>
    <row r="71" spans="1:17" ht="13.5" customHeight="1" x14ac:dyDescent="0.2">
      <c r="A71" s="3"/>
      <c r="B71" s="4"/>
      <c r="C71" s="3"/>
      <c r="D71" s="3"/>
      <c r="E71" s="3"/>
      <c r="F71" s="3"/>
      <c r="G71" s="3"/>
      <c r="H71" s="3"/>
      <c r="I71" s="3"/>
      <c r="J71" s="3"/>
      <c r="K71" s="3"/>
      <c r="L71" s="3"/>
      <c r="M71" s="3"/>
      <c r="N71" s="3"/>
      <c r="O71" s="3"/>
      <c r="P71" s="3"/>
      <c r="Q71" s="3"/>
    </row>
    <row r="72" spans="1:17" ht="13.5" customHeight="1" x14ac:dyDescent="0.2">
      <c r="A72" s="3"/>
      <c r="B72" s="4"/>
      <c r="C72" s="3"/>
      <c r="D72" s="3"/>
      <c r="E72" s="3"/>
      <c r="F72" s="3"/>
      <c r="G72" s="3"/>
      <c r="H72" s="3"/>
      <c r="I72" s="3"/>
      <c r="J72" s="3"/>
      <c r="K72" s="3"/>
      <c r="L72" s="3"/>
      <c r="M72" s="3"/>
      <c r="N72" s="3"/>
      <c r="O72" s="3"/>
      <c r="P72" s="3"/>
      <c r="Q72" s="3"/>
    </row>
    <row r="73" spans="1:17" ht="13.5" customHeight="1" x14ac:dyDescent="0.2">
      <c r="A73" s="3"/>
      <c r="B73" s="4"/>
      <c r="C73" s="3"/>
      <c r="D73" s="3"/>
      <c r="E73" s="3"/>
      <c r="F73" s="3"/>
      <c r="G73" s="3"/>
      <c r="H73" s="3"/>
      <c r="I73" s="3"/>
      <c r="J73" s="3"/>
      <c r="K73" s="3"/>
      <c r="L73" s="3"/>
      <c r="M73" s="3"/>
      <c r="N73" s="3"/>
      <c r="O73" s="3"/>
      <c r="P73" s="3"/>
      <c r="Q73" s="3"/>
    </row>
    <row r="74" spans="1:17" ht="13.5" customHeight="1" x14ac:dyDescent="0.2">
      <c r="A74" s="3"/>
      <c r="B74" s="4"/>
      <c r="C74" s="3"/>
      <c r="D74" s="3"/>
      <c r="E74" s="3"/>
      <c r="F74" s="3"/>
      <c r="G74" s="3"/>
      <c r="H74" s="3"/>
      <c r="I74" s="3"/>
      <c r="J74" s="3"/>
      <c r="K74" s="3"/>
      <c r="L74" s="3"/>
      <c r="M74" s="3"/>
      <c r="N74" s="3"/>
      <c r="O74" s="3"/>
      <c r="P74" s="3"/>
      <c r="Q74" s="3"/>
    </row>
    <row r="75" spans="1:17" ht="13.5" customHeight="1" x14ac:dyDescent="0.2">
      <c r="A75" s="3"/>
      <c r="B75" s="4"/>
      <c r="C75" s="3"/>
      <c r="D75" s="3"/>
      <c r="E75" s="3"/>
      <c r="F75" s="3"/>
      <c r="G75" s="3"/>
      <c r="H75" s="3"/>
      <c r="I75" s="3"/>
      <c r="J75" s="3"/>
      <c r="K75" s="3"/>
      <c r="L75" s="3"/>
      <c r="M75" s="3"/>
      <c r="N75" s="3"/>
      <c r="O75" s="3"/>
      <c r="P75" s="3"/>
      <c r="Q75" s="3"/>
    </row>
    <row r="76" spans="1:17" ht="13.5" customHeight="1" x14ac:dyDescent="0.2">
      <c r="A76" s="3"/>
      <c r="B76" s="4"/>
      <c r="C76" s="3"/>
      <c r="D76" s="3"/>
      <c r="E76" s="3"/>
      <c r="F76" s="3"/>
      <c r="G76" s="3"/>
      <c r="H76" s="3"/>
      <c r="I76" s="3"/>
      <c r="J76" s="3"/>
      <c r="K76" s="3"/>
      <c r="L76" s="3"/>
      <c r="M76" s="3"/>
      <c r="N76" s="3"/>
      <c r="O76" s="3"/>
      <c r="P76" s="3"/>
      <c r="Q76" s="3"/>
    </row>
    <row r="77" spans="1:17" ht="13.5" customHeight="1" x14ac:dyDescent="0.2">
      <c r="A77" s="3"/>
      <c r="B77" s="4"/>
      <c r="C77" s="3"/>
      <c r="D77" s="3"/>
      <c r="E77" s="3"/>
      <c r="F77" s="3"/>
      <c r="G77" s="3"/>
      <c r="H77" s="3"/>
      <c r="I77" s="3"/>
      <c r="J77" s="3"/>
      <c r="K77" s="3"/>
      <c r="L77" s="3"/>
      <c r="M77" s="3"/>
      <c r="N77" s="3"/>
      <c r="O77" s="3"/>
      <c r="P77" s="3"/>
      <c r="Q77" s="3"/>
    </row>
    <row r="78" spans="1:17" ht="13.5" customHeight="1" x14ac:dyDescent="0.2">
      <c r="A78" s="3"/>
      <c r="B78" s="4"/>
      <c r="C78" s="3"/>
      <c r="D78" s="3"/>
      <c r="E78" s="3"/>
      <c r="F78" s="3"/>
      <c r="G78" s="3"/>
      <c r="H78" s="3"/>
      <c r="I78" s="3"/>
      <c r="J78" s="3"/>
      <c r="K78" s="3"/>
      <c r="L78" s="3"/>
      <c r="M78" s="3"/>
      <c r="N78" s="3"/>
      <c r="O78" s="3"/>
      <c r="P78" s="3"/>
      <c r="Q78" s="3"/>
    </row>
    <row r="79" spans="1:17" ht="13.5" customHeight="1" x14ac:dyDescent="0.2">
      <c r="A79" s="3"/>
      <c r="B79" s="4"/>
      <c r="C79" s="3"/>
      <c r="D79" s="3"/>
      <c r="E79" s="3"/>
      <c r="F79" s="3"/>
      <c r="G79" s="3"/>
      <c r="H79" s="3"/>
      <c r="I79" s="3"/>
      <c r="J79" s="3"/>
      <c r="K79" s="3"/>
      <c r="L79" s="3"/>
      <c r="M79" s="3"/>
      <c r="N79" s="3"/>
      <c r="O79" s="3"/>
      <c r="P79" s="3"/>
      <c r="Q79" s="3"/>
    </row>
    <row r="80" spans="1:17" ht="13.5" customHeight="1" x14ac:dyDescent="0.2">
      <c r="A80" s="3"/>
      <c r="B80" s="4"/>
      <c r="C80" s="3"/>
      <c r="D80" s="3"/>
      <c r="E80" s="3"/>
      <c r="F80" s="3"/>
      <c r="G80" s="3"/>
      <c r="H80" s="3"/>
      <c r="I80" s="3"/>
      <c r="J80" s="3"/>
      <c r="K80" s="3"/>
      <c r="L80" s="3"/>
      <c r="M80" s="3"/>
      <c r="N80" s="3"/>
      <c r="O80" s="3"/>
      <c r="P80" s="3"/>
      <c r="Q80" s="3"/>
    </row>
    <row r="81" spans="1:17" ht="13.5" customHeight="1" x14ac:dyDescent="0.2">
      <c r="A81" s="3"/>
      <c r="B81" s="4"/>
      <c r="C81" s="3"/>
      <c r="D81" s="3"/>
      <c r="E81" s="3"/>
      <c r="F81" s="3"/>
      <c r="G81" s="3"/>
      <c r="H81" s="3"/>
      <c r="I81" s="3"/>
      <c r="J81" s="3"/>
      <c r="K81" s="3"/>
      <c r="L81" s="3"/>
      <c r="M81" s="3"/>
      <c r="N81" s="3"/>
      <c r="O81" s="3"/>
      <c r="P81" s="3"/>
      <c r="Q81" s="3"/>
    </row>
    <row r="82" spans="1:17" ht="13.5" customHeight="1" x14ac:dyDescent="0.2">
      <c r="A82" s="3"/>
      <c r="B82" s="4"/>
      <c r="C82" s="3"/>
      <c r="D82" s="3"/>
      <c r="E82" s="3"/>
      <c r="F82" s="3"/>
      <c r="G82" s="3"/>
      <c r="H82" s="3"/>
      <c r="I82" s="3"/>
      <c r="J82" s="3"/>
      <c r="K82" s="3"/>
      <c r="L82" s="3"/>
      <c r="M82" s="3"/>
      <c r="N82" s="3"/>
      <c r="O82" s="3"/>
      <c r="P82" s="3"/>
      <c r="Q82" s="3"/>
    </row>
    <row r="83" spans="1:17" ht="13.5" customHeight="1" x14ac:dyDescent="0.2">
      <c r="A83" s="3"/>
      <c r="B83" s="4"/>
      <c r="C83" s="3"/>
      <c r="D83" s="3"/>
      <c r="E83" s="3"/>
      <c r="F83" s="3"/>
      <c r="G83" s="3"/>
      <c r="H83" s="3"/>
      <c r="I83" s="3"/>
      <c r="J83" s="3"/>
      <c r="K83" s="3"/>
      <c r="L83" s="3"/>
      <c r="M83" s="3"/>
      <c r="N83" s="3"/>
      <c r="O83" s="3"/>
      <c r="P83" s="3"/>
      <c r="Q83" s="3"/>
    </row>
    <row r="84" spans="1:17" ht="13.5" customHeight="1" x14ac:dyDescent="0.2">
      <c r="A84" s="3"/>
      <c r="B84" s="4"/>
      <c r="C84" s="3"/>
      <c r="D84" s="3"/>
      <c r="E84" s="3"/>
      <c r="F84" s="3"/>
      <c r="G84" s="3"/>
      <c r="H84" s="3"/>
      <c r="I84" s="3"/>
      <c r="J84" s="3"/>
      <c r="K84" s="3"/>
      <c r="L84" s="3"/>
      <c r="M84" s="3"/>
      <c r="N84" s="3"/>
      <c r="O84" s="3"/>
      <c r="P84" s="3"/>
      <c r="Q84" s="3"/>
    </row>
    <row r="85" spans="1:17" ht="13.5" customHeight="1" x14ac:dyDescent="0.2">
      <c r="A85" s="3"/>
      <c r="B85" s="4"/>
      <c r="C85" s="3"/>
      <c r="D85" s="3"/>
      <c r="E85" s="3"/>
      <c r="F85" s="3"/>
      <c r="G85" s="3"/>
      <c r="H85" s="3"/>
      <c r="I85" s="3"/>
      <c r="J85" s="3"/>
      <c r="K85" s="3"/>
      <c r="L85" s="3"/>
      <c r="M85" s="3"/>
      <c r="N85" s="3"/>
      <c r="O85" s="3"/>
      <c r="P85" s="3"/>
      <c r="Q85" s="3"/>
    </row>
    <row r="86" spans="1:17" ht="13.5" customHeight="1" x14ac:dyDescent="0.2">
      <c r="A86" s="3"/>
      <c r="B86" s="4"/>
      <c r="C86" s="3"/>
      <c r="D86" s="3"/>
      <c r="E86" s="3"/>
      <c r="F86" s="3"/>
      <c r="G86" s="3"/>
      <c r="H86" s="3"/>
      <c r="I86" s="3"/>
      <c r="J86" s="3"/>
      <c r="K86" s="3"/>
      <c r="L86" s="3"/>
      <c r="M86" s="3"/>
      <c r="N86" s="3"/>
      <c r="O86" s="3"/>
      <c r="P86" s="3"/>
      <c r="Q86" s="3"/>
    </row>
    <row r="87" spans="1:17" ht="13.5" customHeight="1" x14ac:dyDescent="0.2">
      <c r="A87" s="3"/>
      <c r="B87" s="4"/>
      <c r="C87" s="3"/>
      <c r="D87" s="3"/>
      <c r="E87" s="3"/>
      <c r="F87" s="3"/>
      <c r="G87" s="3"/>
      <c r="H87" s="3"/>
      <c r="I87" s="3"/>
      <c r="J87" s="3"/>
      <c r="K87" s="3"/>
      <c r="L87" s="3"/>
      <c r="M87" s="3"/>
      <c r="N87" s="3"/>
      <c r="O87" s="3"/>
      <c r="P87" s="3"/>
      <c r="Q87" s="3"/>
    </row>
    <row r="88" spans="1:17" ht="13.5" customHeight="1" x14ac:dyDescent="0.2">
      <c r="A88" s="3"/>
      <c r="B88" s="4"/>
      <c r="C88" s="3"/>
      <c r="D88" s="3"/>
      <c r="E88" s="3"/>
      <c r="F88" s="3"/>
      <c r="G88" s="3"/>
      <c r="H88" s="3"/>
      <c r="I88" s="3"/>
      <c r="J88" s="3"/>
      <c r="K88" s="3"/>
      <c r="L88" s="3"/>
      <c r="M88" s="3"/>
      <c r="N88" s="3"/>
      <c r="O88" s="3"/>
      <c r="P88" s="3"/>
      <c r="Q88" s="3"/>
    </row>
    <row r="89" spans="1:17" ht="13.5" customHeight="1" x14ac:dyDescent="0.2">
      <c r="A89" s="3"/>
      <c r="B89" s="4"/>
      <c r="C89" s="3"/>
      <c r="D89" s="3"/>
      <c r="E89" s="3"/>
      <c r="F89" s="3"/>
      <c r="G89" s="3"/>
      <c r="H89" s="3"/>
      <c r="I89" s="3"/>
      <c r="J89" s="3"/>
      <c r="K89" s="3"/>
      <c r="L89" s="3"/>
      <c r="M89" s="3"/>
      <c r="N89" s="3"/>
      <c r="O89" s="3"/>
      <c r="P89" s="3"/>
      <c r="Q89" s="3"/>
    </row>
    <row r="90" spans="1:17" ht="13.5" customHeight="1" x14ac:dyDescent="0.2">
      <c r="A90" s="3"/>
      <c r="B90" s="4"/>
      <c r="C90" s="3"/>
      <c r="D90" s="3"/>
      <c r="E90" s="3"/>
      <c r="F90" s="3"/>
      <c r="G90" s="3"/>
      <c r="H90" s="3"/>
      <c r="I90" s="3"/>
      <c r="J90" s="3"/>
      <c r="K90" s="3"/>
      <c r="L90" s="3"/>
      <c r="M90" s="3"/>
      <c r="N90" s="3"/>
      <c r="O90" s="3"/>
      <c r="P90" s="3"/>
      <c r="Q90" s="3"/>
    </row>
    <row r="91" spans="1:17" ht="13.5" customHeight="1" x14ac:dyDescent="0.2">
      <c r="A91" s="3"/>
      <c r="B91" s="4"/>
      <c r="C91" s="3"/>
      <c r="D91" s="3"/>
      <c r="E91" s="3"/>
      <c r="F91" s="3"/>
      <c r="G91" s="3"/>
      <c r="H91" s="3"/>
      <c r="I91" s="3"/>
      <c r="J91" s="3"/>
      <c r="K91" s="3"/>
      <c r="L91" s="3"/>
      <c r="M91" s="3"/>
      <c r="N91" s="3"/>
      <c r="O91" s="3"/>
      <c r="P91" s="3"/>
      <c r="Q91" s="3"/>
    </row>
    <row r="92" spans="1:17" ht="13.5" customHeight="1" x14ac:dyDescent="0.2">
      <c r="A92" s="3"/>
      <c r="B92" s="4"/>
      <c r="C92" s="3"/>
      <c r="D92" s="3"/>
      <c r="E92" s="3"/>
      <c r="F92" s="3"/>
      <c r="G92" s="3"/>
      <c r="H92" s="3"/>
      <c r="I92" s="3"/>
      <c r="J92" s="3"/>
      <c r="K92" s="3"/>
      <c r="L92" s="3"/>
      <c r="M92" s="3"/>
      <c r="N92" s="3"/>
      <c r="O92" s="3"/>
      <c r="P92" s="3"/>
      <c r="Q92" s="3"/>
    </row>
    <row r="93" spans="1:17" ht="13.5" customHeight="1" x14ac:dyDescent="0.2">
      <c r="A93" s="3"/>
      <c r="B93" s="4"/>
      <c r="C93" s="3"/>
      <c r="D93" s="3"/>
      <c r="E93" s="3"/>
      <c r="F93" s="3"/>
      <c r="G93" s="3"/>
      <c r="H93" s="3"/>
      <c r="I93" s="3"/>
      <c r="J93" s="3"/>
      <c r="K93" s="3"/>
      <c r="L93" s="3"/>
      <c r="M93" s="3"/>
      <c r="N93" s="3"/>
      <c r="O93" s="3"/>
      <c r="P93" s="3"/>
      <c r="Q93" s="3"/>
    </row>
    <row r="94" spans="1:17" ht="13.5" customHeight="1" x14ac:dyDescent="0.2">
      <c r="A94" s="3"/>
      <c r="B94" s="4"/>
      <c r="C94" s="3"/>
      <c r="D94" s="3"/>
      <c r="E94" s="3"/>
      <c r="F94" s="3"/>
      <c r="G94" s="3"/>
      <c r="H94" s="3"/>
      <c r="I94" s="3"/>
      <c r="J94" s="3"/>
      <c r="K94" s="3"/>
      <c r="L94" s="3"/>
      <c r="M94" s="3"/>
      <c r="N94" s="3"/>
      <c r="O94" s="3"/>
      <c r="P94" s="3"/>
      <c r="Q94" s="3"/>
    </row>
    <row r="95" spans="1:17" ht="13.5" customHeight="1" x14ac:dyDescent="0.2">
      <c r="A95" s="3"/>
      <c r="B95" s="4"/>
      <c r="C95" s="3"/>
      <c r="D95" s="3"/>
      <c r="E95" s="3"/>
      <c r="F95" s="3"/>
      <c r="G95" s="3"/>
      <c r="H95" s="3"/>
      <c r="I95" s="3"/>
      <c r="J95" s="3"/>
      <c r="K95" s="3"/>
      <c r="L95" s="3"/>
      <c r="M95" s="3"/>
      <c r="N95" s="3"/>
      <c r="O95" s="3"/>
      <c r="P95" s="3"/>
      <c r="Q95" s="3"/>
    </row>
    <row r="96" spans="1:17" ht="13.5" customHeight="1" x14ac:dyDescent="0.2">
      <c r="A96" s="3"/>
      <c r="B96" s="4"/>
      <c r="C96" s="3"/>
      <c r="D96" s="3"/>
      <c r="E96" s="3"/>
      <c r="F96" s="3"/>
      <c r="G96" s="3"/>
      <c r="H96" s="3"/>
      <c r="I96" s="3"/>
      <c r="J96" s="3"/>
      <c r="K96" s="3"/>
      <c r="L96" s="3"/>
      <c r="M96" s="3"/>
      <c r="N96" s="3"/>
      <c r="O96" s="3"/>
      <c r="P96" s="3"/>
      <c r="Q96" s="3"/>
    </row>
    <row r="97" spans="1:17" ht="13.5" customHeight="1" x14ac:dyDescent="0.2">
      <c r="A97" s="3"/>
      <c r="B97" s="4"/>
      <c r="C97" s="3"/>
      <c r="D97" s="3"/>
      <c r="E97" s="3"/>
      <c r="F97" s="3"/>
      <c r="G97" s="3"/>
      <c r="H97" s="3"/>
      <c r="I97" s="3"/>
      <c r="J97" s="3"/>
      <c r="K97" s="3"/>
      <c r="L97" s="3"/>
      <c r="M97" s="3"/>
      <c r="N97" s="3"/>
      <c r="O97" s="3"/>
      <c r="P97" s="3"/>
      <c r="Q97" s="3"/>
    </row>
    <row r="98" spans="1:17" ht="13.5" customHeight="1" x14ac:dyDescent="0.2">
      <c r="A98" s="3"/>
      <c r="B98" s="4"/>
      <c r="C98" s="3"/>
      <c r="D98" s="3"/>
      <c r="E98" s="3"/>
      <c r="F98" s="3"/>
      <c r="G98" s="3"/>
      <c r="H98" s="3"/>
      <c r="I98" s="3"/>
      <c r="J98" s="3"/>
      <c r="K98" s="3"/>
      <c r="L98" s="3"/>
      <c r="M98" s="3"/>
      <c r="N98" s="3"/>
      <c r="O98" s="3"/>
      <c r="P98" s="3"/>
      <c r="Q98" s="3"/>
    </row>
    <row r="99" spans="1:17" ht="13.5" customHeight="1" x14ac:dyDescent="0.2">
      <c r="A99" s="3"/>
      <c r="B99" s="4"/>
      <c r="C99" s="3"/>
      <c r="D99" s="3"/>
      <c r="E99" s="3"/>
      <c r="F99" s="3"/>
      <c r="G99" s="3"/>
      <c r="H99" s="3"/>
      <c r="I99" s="3"/>
      <c r="J99" s="3"/>
      <c r="K99" s="3"/>
      <c r="L99" s="3"/>
      <c r="M99" s="3"/>
      <c r="N99" s="3"/>
      <c r="O99" s="3"/>
      <c r="P99" s="3"/>
      <c r="Q99" s="3"/>
    </row>
    <row r="100" spans="1:17" ht="13.5" customHeight="1" x14ac:dyDescent="0.2">
      <c r="A100" s="3"/>
      <c r="B100" s="4"/>
      <c r="C100" s="3"/>
      <c r="D100" s="3"/>
      <c r="E100" s="3"/>
      <c r="F100" s="3"/>
      <c r="G100" s="3"/>
      <c r="H100" s="3"/>
      <c r="I100" s="3"/>
      <c r="J100" s="3"/>
      <c r="K100" s="3"/>
      <c r="L100" s="3"/>
      <c r="M100" s="3"/>
      <c r="N100" s="3"/>
      <c r="O100" s="3"/>
      <c r="P100" s="3"/>
      <c r="Q100" s="3"/>
    </row>
  </sheetData>
  <mergeCells count="10">
    <mergeCell ref="C37:N37"/>
    <mergeCell ref="C52:N52"/>
    <mergeCell ref="C63:N63"/>
    <mergeCell ref="E3:L3"/>
    <mergeCell ref="E4:L4"/>
    <mergeCell ref="E5:L5"/>
    <mergeCell ref="B7:N7"/>
    <mergeCell ref="C25:N25"/>
    <mergeCell ref="C9:N9"/>
    <mergeCell ref="C10:N10"/>
  </mergeCells>
  <printOptions horizontalCentered="1"/>
  <pageMargins left="0.31527777777777799" right="0.31527777777777799" top="0.35416666666666702" bottom="0.15763888888888899"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Template/>
  <TotalTime>6</TotalTime>
  <Application>Microsoft Macintosh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 Памятка</vt:lpstr>
      <vt:lpstr>Бізнес-план</vt:lpstr>
      <vt:lpstr>План надходжень та витрат</vt:lpstr>
      <vt:lpstr>Loan Calculator</vt:lpstr>
      <vt:lpstr>1 Actual Cash Flows</vt:lpstr>
      <vt:lpstr>Excel Tips</vt:lpstr>
      <vt:lpstr>'Loan Calculator'!Full_Print</vt:lpstr>
      <vt:lpstr>'Loan Calculator'!Interest_Rate</vt:lpstr>
      <vt:lpstr>'Loan Calculator'!Loan_Amount</vt:lpstr>
      <vt:lpstr>'Loan Calculator'!Loan_Start</vt:lpstr>
      <vt:lpstr>'Loan Calculator'!Loan_Years</vt:lpstr>
      <vt:lpstr>'Loan Calculator'!Number_of_Payments</vt:lpstr>
      <vt:lpstr>'Loan Calculator'!RowTitleRegion1..E6</vt:lpstr>
      <vt:lpstr>'Loan Calculator'!RowTitleRegion2..E11</vt:lpstr>
      <vt:lpstr>'Loan Calculator'!Total_Cost</vt:lpstr>
      <vt:lpstr>'Loan Calculator'!Total_Interest</vt:lpstr>
    </vt:vector>
  </TitlesOfParts>
  <Company>Start Up Loans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Stephens</dc:creator>
  <dc:description/>
  <cp:lastModifiedBy>V D</cp:lastModifiedBy>
  <cp:revision>1</cp:revision>
  <cp:lastPrinted>2022-06-30T08:59:16Z</cp:lastPrinted>
  <dcterms:created xsi:type="dcterms:W3CDTF">2013-11-28T09:20:30Z</dcterms:created>
  <dcterms:modified xsi:type="dcterms:W3CDTF">2024-02-16T09:35:04Z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0x010100480CB59BB45EF54FBF22AC331A671B2900EDD87DFCF384224881EAC8E987AEF040</vt:lpwstr>
  </property>
  <property fmtid="{D5CDD505-2E9C-101B-9397-08002B2CF9AE}" pid="3" name="SharedWithUsers">
    <vt:lpwstr>230;#Gonzalo Acha</vt:lpwstr>
  </property>
</Properties>
</file>