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Petro Bochulya\Desktop\"/>
    </mc:Choice>
  </mc:AlternateContent>
  <xr:revisionPtr revIDLastSave="0" documentId="13_ncr:1_{9304127E-445C-4E46-BF96-0DC386E7D1CD}" xr6:coauthVersionLast="45" xr6:coauthVersionMax="45" xr10:uidLastSave="{00000000-0000-0000-0000-000000000000}"/>
  <bookViews>
    <workbookView xWindow="0" yWindow="600" windowWidth="19200" windowHeight="11400" xr2:uid="{00000000-000D-0000-FFFF-FFFF00000000}"/>
  </bookViews>
  <sheets>
    <sheet name="Лист1" sheetId="1" r:id="rId1"/>
    <sheet name="Лист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  <c r="B10" i="1"/>
  <c r="B4" i="1" l="1"/>
  <c r="B9" i="1" s="1"/>
  <c r="B8" i="1" l="1"/>
  <c r="B7" i="1"/>
  <c r="B6" i="1"/>
  <c r="B5" i="1"/>
</calcChain>
</file>

<file path=xl/sharedStrings.xml><?xml version="1.0" encoding="utf-8"?>
<sst xmlns="http://schemas.openxmlformats.org/spreadsheetml/2006/main" count="39" uniqueCount="38">
  <si>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</si>
  <si>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</si>
  <si>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</si>
  <si>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</si>
  <si>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</si>
  <si>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</si>
  <si>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</si>
  <si>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</si>
  <si>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</si>
  <si>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</si>
  <si>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</si>
  <si>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</si>
  <si>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</si>
  <si>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</si>
  <si>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</si>
  <si>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</si>
  <si>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</si>
  <si>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</si>
  <si>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</si>
  <si>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</si>
  <si>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</si>
  <si>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</si>
  <si>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</si>
  <si>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</si>
  <si>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Внесіть встановлену потужність станції, кВт</t>
  </si>
  <si>
    <t>Генерація станції з 1 кВт встановленої потужності, кВт*год/рік</t>
  </si>
  <si>
    <t>Оберіть область встановлення сонячної станції</t>
  </si>
  <si>
    <t>Скорочення викидів, тонн CО2/рік</t>
  </si>
  <si>
    <t>Орієнтовна генерація за 1 квартал, МВт*год</t>
  </si>
  <si>
    <t>Орієнтовна генерація за 2 квартал, МВт*год</t>
  </si>
  <si>
    <t>Орієнтовна генерація за 3 квартал, МВт*год</t>
  </si>
  <si>
    <t>Орієнтовна генерація за 4 квартал, МВт*год</t>
  </si>
  <si>
    <t>Середня річна генерація електричної енергії, МВт*год/рік</t>
  </si>
  <si>
    <t>Орієнтовне скорочення викидів СО2 за 1 квартал, тонн</t>
  </si>
  <si>
    <t>Орієнтовне скорочення викидів СО2 за 2 квартал, тонн</t>
  </si>
  <si>
    <t>Орієнтовне скорочення викидів СО2 за 3 квартал, тонн</t>
  </si>
  <si>
    <t>Орієнтовне скорочення викидів СО2 за 4 квартал, тонн</t>
  </si>
  <si>
    <t>Розрахунок генерації електричної енергії та скорочення викидів CО2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</si>
</sst>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6100"/>
      <name val="Calibri"/>
      <family val="2"/>
      <charset val="204"/>
      <scheme val="minor"/>
    </font>
    <font>
      <b/>
      <sz val="11"/>
      <color rgb="FF9C57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3" borderId="1" xfId="2" applyFont="1" applyBorder="1" applyAlignment="1">
      <alignment horizontal="right"/>
    </xf>
    <xf numFmtId="43" fontId="5" fillId="3" borderId="1" xfId="2" applyNumberFormat="1" applyFont="1" applyBorder="1" applyAlignment="1">
      <alignment horizontal="right"/>
    </xf>
    <xf numFmtId="43" fontId="5" fillId="3" borderId="1" xfId="2" applyNumberFormat="1" applyFont="1" applyBorder="1"/>
    <xf numFmtId="43" fontId="5" fillId="4" borderId="1" xfId="2" applyNumberFormat="1" applyFont="1" applyFill="1" applyBorder="1" applyAlignment="1">
      <alignment horizontal="right"/>
    </xf>
    <xf numFmtId="0" fontId="5" fillId="4" borderId="1" xfId="2" applyFont="1" applyFill="1" applyBorder="1" applyAlignment="1">
      <alignment horizontal="right"/>
    </xf>
    <xf numFmtId="0" fontId="4" fillId="2" borderId="2" xfId="1" applyFont="1" applyBorder="1" applyAlignment="1">
      <alignment horizontal="center"/>
    </xf>
    <xf numFmtId="0" fontId="4" fillId="2" borderId="3" xfId="1" applyFont="1" applyBorder="1" applyAlignment="1">
      <alignment horizontal="center"/>
    </xf>
  </cellXfs>
  <cellStyles count="3">
    <cellStyle name="Гарний" xfId="1" builtinId="26"/>
    <cellStyle name="Звичайний" xfId="0" builtinId="0"/>
    <cellStyle name="Нейтральний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uk-UA"/>
              <a:t>Генерація електричної енергії по кварталам, МВт*год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uk-U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Лист1!$B$5:$B$8</c:f>
              <c:numCache>
                <c:formatCode>_(* #,##0.00_);_(* \(#,##0.00\);_(* "-"??_);_(@_)</c:formatCode>
                <c:ptCount val="4"/>
                <c:pt idx="0">
                  <c:v>17.787949999999999</c:v>
                </c:pt>
                <c:pt idx="1">
                  <c:v>35.575899999999997</c:v>
                </c:pt>
                <c:pt idx="2">
                  <c:v>36.622249999999994</c:v>
                </c:pt>
                <c:pt idx="3">
                  <c:v>14.648899999999999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3-456B-BD84-43D2179F1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96722912"/>
        <c:axId val="268208384"/>
      </c:barChart>
      <c:catAx>
        <c:axId val="967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68208384"/>
        <c:crosses val="autoZero"/>
        <c:auto val="1"/>
        <c:lblAlgn val="ctr"/>
        <c:lblOffset val="100"/>
        <c:noMultiLvlLbl val="0"/>
      </c:catAx>
      <c:valAx>
        <c:axId val="26820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672291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711993</xdr:colOff>
      <xdr:row>0</xdr:row>
      <xdr:rowOff>26192</xdr:rowOff>
    </xdr:from>
    <xdr:to>
      <xdr:col>9</xdr:col>
      <xdr:colOff>295275</xdr:colOff>
      <xdr:row>17</xdr:row>
      <xdr:rowOff>66675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D64836EA-E52B-4C7D-91BE-E7936D20F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zoomScaleNormal="100" workbookViewId="0">
      <selection activeCell="B4" sqref="B4"/>
    </sheetView>
  </sheetViews>
  <sheetFormatPr defaultRowHeight="14.25" x14ac:dyDescent="0.45"/>
  <cols>
    <col min="1" max="1" width="53.796875" style="1" bestFit="1" customWidth="1"/>
    <col min="2" max="2" width="32.3984375" style="1" customWidth="1"/>
    <col min="3" max="3" width="10" style="1" customWidth="1"/>
    <col min="4" max="16384" width="9.06640625" style="1"/>
  </cols>
  <sheetData>
    <row r="1" spans="1:3" x14ac:dyDescent="0.45">
      <c r="A1" s="8" t="s">
        <v>37</v>
      </c>
      <c r="B1" s="9"/>
    </row>
    <row r="2" spans="1:3" x14ac:dyDescent="0.45">
      <c r="A2" s="3" t="s">
        <v>24</v>
      </c>
      <c r="B2" s="6">
        <v>100</v>
      </c>
    </row>
    <row r="3" spans="1:3" x14ac:dyDescent="0.45">
      <c r="A3" s="3" t="s">
        <v>26</v>
      </c>
      <c r="B3" s="7" t="s">
        <v>0</v>
      </c>
    </row>
    <row r="4" spans="1:3" x14ac:dyDescent="0.45">
      <c r="A4" s="3" t="s">
        <v>25</v>
      </c>
      <c r="B4" s="4">
        <f>VLOOKUP($B$3,Лист2!$A$1:$B$24,2,0)</f>
        <v>1231</v>
      </c>
    </row>
    <row r="5" spans="1:3" x14ac:dyDescent="0.45">
      <c r="A5" s="3" t="s">
        <v>28</v>
      </c>
      <c r="B5" s="4">
        <f>B9*0.17</f>
        <v>17.787949999999999</v>
      </c>
    </row>
    <row r="6" spans="1:3" x14ac:dyDescent="0.45">
      <c r="A6" s="3" t="s">
        <v>29</v>
      </c>
      <c r="B6" s="4">
        <f>B9*0.34</f>
        <v>35.575899999999997</v>
      </c>
    </row>
    <row r="7" spans="1:3" x14ac:dyDescent="0.45">
      <c r="A7" s="3" t="s">
        <v>30</v>
      </c>
      <c r="B7" s="4">
        <f>B9*0.35</f>
        <v>36.622249999999994</v>
      </c>
      <c r="C7" s="2"/>
    </row>
    <row r="8" spans="1:3" x14ac:dyDescent="0.45">
      <c r="A8" s="3" t="s">
        <v>31</v>
      </c>
      <c r="B8" s="4">
        <f>B9*0.14</f>
        <v>14.648899999999999</v>
      </c>
    </row>
    <row r="9" spans="1:3" x14ac:dyDescent="0.45">
      <c r="A9" s="3" t="s">
        <v>32</v>
      </c>
      <c r="B9" s="4">
        <f>$B$4*0.85*$B$2/1000</f>
        <v>104.63499999999999</v>
      </c>
    </row>
    <row r="10" spans="1:3" x14ac:dyDescent="0.45">
      <c r="A10" s="3" t="s">
        <v>33</v>
      </c>
      <c r="B10" s="5">
        <f>B5*0.42</f>
        <v>7.4709389999999996</v>
      </c>
    </row>
    <row r="11" spans="1:3" x14ac:dyDescent="0.45">
      <c r="A11" s="3" t="s">
        <v>34</v>
      </c>
      <c r="B11" s="5">
        <f>B6*0.42</f>
        <v>14.941877999999999</v>
      </c>
    </row>
    <row r="12" spans="1:3" x14ac:dyDescent="0.45">
      <c r="A12" s="3" t="s">
        <v>35</v>
      </c>
      <c r="B12" s="5">
        <f>B7*0.42</f>
        <v>15.381344999999996</v>
      </c>
      <c r="C12" s="2"/>
    </row>
    <row r="13" spans="1:3" x14ac:dyDescent="0.45">
      <c r="A13" s="3" t="s">
        <v>36</v>
      </c>
      <c r="B13" s="5">
        <f>B8*0.42</f>
        <v>6.1525379999999998</v>
      </c>
    </row>
    <row r="14" spans="1:3" x14ac:dyDescent="0.45">
      <c r="A14" s="3" t="s">
        <v>27</v>
      </c>
      <c r="B14" s="5">
        <f>B9*0.42</f>
        <v>43.946699999999993</v>
      </c>
    </row>
  </sheetData>
  <dataConsolidate/>
  <mergeCells count="1">
    <mergeCell ref="A1:B1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4D1A3B-8D7C-44E6-B77E-61C8BB3373A6}">
          <x14:formula1>
            <xm:f>Лист2!$A$1:$A$24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6129-755F-41BF-BA62-735B79538647}">
  <dimension ref="A1:B24"/>
  <sheetViews>
    <sheetView workbookViewId="0">
      <selection activeCell="E22" sqref="E22"/>
    </sheetView>
  </sheetViews>
  <sheetFormatPr defaultRowHeight="14.25" x14ac:dyDescent="0.45"/>
  <cols>
    <col min="1" max="1" width="15.86328125" customWidth="1"/>
  </cols>
  <sheetData>
    <row r="1" spans="1:2" x14ac:dyDescent="0.45">
      <c r="A1" t="s">
        <v>0</v>
      </c>
      <c r="B1">
        <v>1231</v>
      </c>
    </row>
    <row r="2" spans="1:2" x14ac:dyDescent="0.45">
      <c r="A2" t="s">
        <v>1</v>
      </c>
      <c r="B2">
        <v>1187</v>
      </c>
    </row>
    <row r="3" spans="1:2" x14ac:dyDescent="0.45">
      <c r="A3" t="s">
        <v>2</v>
      </c>
      <c r="B3">
        <v>1330</v>
      </c>
    </row>
    <row r="4" spans="1:2" x14ac:dyDescent="0.45">
      <c r="A4" t="s">
        <v>3</v>
      </c>
      <c r="B4">
        <v>1319</v>
      </c>
    </row>
    <row r="5" spans="1:2" x14ac:dyDescent="0.45">
      <c r="A5" t="s">
        <v>4</v>
      </c>
      <c r="B5">
        <v>1206</v>
      </c>
    </row>
    <row r="6" spans="1:2" x14ac:dyDescent="0.45">
      <c r="A6" t="s">
        <v>5</v>
      </c>
      <c r="B6">
        <v>1246</v>
      </c>
    </row>
    <row r="7" spans="1:2" x14ac:dyDescent="0.45">
      <c r="A7" t="s">
        <v>6</v>
      </c>
      <c r="B7">
        <v>1359</v>
      </c>
    </row>
    <row r="8" spans="1:2" x14ac:dyDescent="0.45">
      <c r="A8" t="s">
        <v>7</v>
      </c>
      <c r="B8">
        <v>1170</v>
      </c>
    </row>
    <row r="9" spans="1:2" x14ac:dyDescent="0.45">
      <c r="A9" t="s">
        <v>8</v>
      </c>
      <c r="B9">
        <v>1239</v>
      </c>
    </row>
    <row r="10" spans="1:2" x14ac:dyDescent="0.45">
      <c r="A10" t="s">
        <v>9</v>
      </c>
      <c r="B10">
        <v>1308</v>
      </c>
    </row>
    <row r="11" spans="1:2" x14ac:dyDescent="0.45">
      <c r="A11" t="s">
        <v>10</v>
      </c>
      <c r="B11">
        <v>1330</v>
      </c>
    </row>
    <row r="12" spans="1:2" x14ac:dyDescent="0.45">
      <c r="A12" t="s">
        <v>11</v>
      </c>
      <c r="B12">
        <v>1187</v>
      </c>
    </row>
    <row r="13" spans="1:2" x14ac:dyDescent="0.45">
      <c r="A13" t="s">
        <v>12</v>
      </c>
      <c r="B13">
        <v>1403</v>
      </c>
    </row>
    <row r="14" spans="1:2" x14ac:dyDescent="0.45">
      <c r="A14" t="s">
        <v>13</v>
      </c>
      <c r="B14">
        <v>1396</v>
      </c>
    </row>
    <row r="15" spans="1:2" x14ac:dyDescent="0.45">
      <c r="A15" t="s">
        <v>14</v>
      </c>
      <c r="B15">
        <v>1300</v>
      </c>
    </row>
    <row r="16" spans="1:2" x14ac:dyDescent="0.45">
      <c r="A16" t="s">
        <v>15</v>
      </c>
      <c r="B16">
        <v>1194</v>
      </c>
    </row>
    <row r="17" spans="1:2" x14ac:dyDescent="0.45">
      <c r="A17" t="s">
        <v>16</v>
      </c>
      <c r="B17">
        <v>1279</v>
      </c>
    </row>
    <row r="18" spans="1:2" x14ac:dyDescent="0.45">
      <c r="A18" t="s">
        <v>17</v>
      </c>
      <c r="B18">
        <v>1184</v>
      </c>
    </row>
    <row r="19" spans="1:2" x14ac:dyDescent="0.45">
      <c r="A19" t="s">
        <v>18</v>
      </c>
      <c r="B19">
        <v>1272</v>
      </c>
    </row>
    <row r="20" spans="1:2" x14ac:dyDescent="0.45">
      <c r="A20" t="s">
        <v>19</v>
      </c>
      <c r="B20">
        <v>1405</v>
      </c>
    </row>
    <row r="21" spans="1:2" x14ac:dyDescent="0.45">
      <c r="A21" t="s">
        <v>20</v>
      </c>
      <c r="B21">
        <v>1246</v>
      </c>
    </row>
    <row r="22" spans="1:2" x14ac:dyDescent="0.45">
      <c r="A22" t="s">
        <v>21</v>
      </c>
      <c r="B22">
        <v>1290</v>
      </c>
    </row>
    <row r="23" spans="1:2" x14ac:dyDescent="0.45">
      <c r="A23" t="s">
        <v>22</v>
      </c>
      <c r="B23">
        <v>1199</v>
      </c>
    </row>
    <row r="24" spans="1:2" x14ac:dyDescent="0.45">
      <c r="A24" t="s">
        <v>23</v>
      </c>
      <c r="B24">
        <v>1213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Микола Лунін</dc:creator>
  <cp:lastModifiedBy>Petro Bochulya</cp:lastModifiedBy>
  <dcterms:created xsi:type="dcterms:W3CDTF">2015-06-05T18:19:34Z</dcterms:created>
  <dcterms:modified xsi:type="dcterms:W3CDTF">2025-01-08T07:50:10Z</dcterms:modified>
</cp:coreProperties>
</file>