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рукавички медичні 2\"/>
    </mc:Choice>
  </mc:AlternateContent>
  <xr:revisionPtr revIDLastSave="0" documentId="8_{E40F0AA2-C336-4473-8FF8-45CF761388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Лист1" sheetId="1" r:id="rId1"/>
    <sheet name="Аркуш1" sheetId="2" r:id="rId2"/>
  </sheets>
  <definedNames>
    <definedName name="_xlnm.Print_Area" localSheetId="1">Аркуш1!$A$1:$H$12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3" i="2"/>
  <c r="F12" i="2" l="1"/>
  <c r="AI2" i="1"/>
  <c r="AK2" i="1" s="1"/>
  <c r="AI3" i="1"/>
  <c r="AK3" i="1" s="1"/>
  <c r="AI4" i="1"/>
  <c r="AK4" i="1" s="1"/>
  <c r="AI5" i="1"/>
  <c r="AK5" i="1" s="1"/>
  <c r="AI6" i="1"/>
  <c r="AK6" i="1" s="1"/>
  <c r="AI7" i="1"/>
  <c r="AK7" i="1" s="1"/>
  <c r="AI8" i="1"/>
  <c r="AK8" i="1" s="1"/>
  <c r="AI9" i="1"/>
  <c r="AK9" i="1" s="1"/>
  <c r="AI10" i="1"/>
  <c r="AK10" i="1" s="1"/>
  <c r="AI11" i="1"/>
  <c r="AK11" i="1" s="1"/>
  <c r="AI12" i="1"/>
  <c r="AK12" i="1" s="1"/>
  <c r="AI13" i="1"/>
  <c r="AK13" i="1" s="1"/>
</calcChain>
</file>

<file path=xl/sharedStrings.xml><?xml version="1.0" encoding="utf-8"?>
<sst xmlns="http://schemas.openxmlformats.org/spreadsheetml/2006/main" count="105" uniqueCount="77">
  <si>
    <t>патологія крові</t>
  </si>
  <si>
    <t>анестез +інтен реанімац</t>
  </si>
  <si>
    <t>радіац гематологія</t>
  </si>
  <si>
    <t>хірургії + Операційний блок</t>
  </si>
  <si>
    <t>торакальної хірургії</t>
  </si>
  <si>
    <t>онкології та хіміотерапії</t>
  </si>
  <si>
    <t>паліативної допомоги</t>
  </si>
  <si>
    <t>радіоіндукованої соматичної патології</t>
  </si>
  <si>
    <t>кардіології</t>
  </si>
  <si>
    <t>пульмонології</t>
  </si>
  <si>
    <t>ендокринології</t>
  </si>
  <si>
    <t>психоневрології</t>
  </si>
  <si>
    <t>педіатрії</t>
  </si>
  <si>
    <t>ендокринології дитячого віку</t>
  </si>
  <si>
    <t xml:space="preserve"> реабілітації</t>
  </si>
  <si>
    <t>клініко - консультативне відділення для дорослих</t>
  </si>
  <si>
    <t>клініко консультативне дітям ПРР і КД</t>
  </si>
  <si>
    <t xml:space="preserve"> діагностики гематологічних захворювань </t>
  </si>
  <si>
    <t>клінічної гемостазіології</t>
  </si>
  <si>
    <t>КЛІНІКО- ДІАГНОСТИЧНА  ЛАБОРАТОРІЯ</t>
  </si>
  <si>
    <t>Лабораторія імуноцитології</t>
  </si>
  <si>
    <t>ендоскопія</t>
  </si>
  <si>
    <t xml:space="preserve">Рентгенологічне </t>
  </si>
  <si>
    <t xml:space="preserve">патологоанатомічне </t>
  </si>
  <si>
    <t>репроцесингу</t>
  </si>
  <si>
    <t>діагностики імуногематологічної патології</t>
  </si>
  <si>
    <t>№ п/п</t>
  </si>
  <si>
    <t>Найменування товару</t>
  </si>
  <si>
    <t>од.вим.</t>
  </si>
  <si>
    <t>загальна кількість</t>
  </si>
  <si>
    <t>приймальне</t>
  </si>
  <si>
    <t>бактеріологічна лабораторрія</t>
  </si>
  <si>
    <t>діагностичне</t>
  </si>
  <si>
    <t>Рукавички хірургічні латексні стерильні, без пудри з валиком на манжеті р. 7,5</t>
  </si>
  <si>
    <t>Рукавички хірургічні латексні стерильні, без пудри з валиком на манжеті р. 8,0</t>
  </si>
  <si>
    <t>Рукавички оглядовіі нітрилові нестерильні, без пудри,  р.М</t>
  </si>
  <si>
    <t>Рукавички оглядовіі нітрилові нестерильні, без пудри,  р. L</t>
  </si>
  <si>
    <t>пара</t>
  </si>
  <si>
    <t>Рукавички оглядовіі латексні нестерильні, без пудри,  р. М</t>
  </si>
  <si>
    <t>Рукавички оглядовіі латексні нестерильні, без пудри,  р. S</t>
  </si>
  <si>
    <t>Рукавички хірургічні латексні стерильні, без пудри з валиком на манжеті р. 7,0</t>
  </si>
  <si>
    <t>Рукавички оглядовіі нітрилові нестерильні, без пудри,  р. S</t>
  </si>
  <si>
    <t>Рукавички хірургічні нітриловіі нестерильні, без пудри з валиком на манжеті р. L</t>
  </si>
  <si>
    <t>Рукавички хірургічні латексні стерильні, без пудри з валиком на манжеті р. 8,5</t>
  </si>
  <si>
    <t>Рукавички оглядовіі латексні нестерильні, без пудри,  р. L</t>
  </si>
  <si>
    <t xml:space="preserve">Рукавички анатомічні/хірургічні підвищеної міцності </t>
  </si>
  <si>
    <t>Ціна з ПДВ</t>
  </si>
  <si>
    <t>Сума з ПДВ</t>
  </si>
  <si>
    <t>№ з/п</t>
  </si>
  <si>
    <t>Од. вим.</t>
  </si>
  <si>
    <t>Кількість</t>
  </si>
  <si>
    <t>Encore® Latex Ortho, Латексні хірургічні рукавички стерильні– без пудри р.7.5</t>
  </si>
  <si>
    <t>Encore® Latex Ortho, Латексні хірургічні рукавички стерильні– без пудри р.8,0</t>
  </si>
  <si>
    <t>https://gov.e-tender.ua/v2/ProzorroMarket/Product?id=847fe973274e49f3980fed1ec77392b3</t>
  </si>
  <si>
    <t>https://gov.e-tender.ua/v2/ProzorroMarket/Product?id=25e741066de049ffab28e9fa9684ed4a</t>
  </si>
  <si>
    <t>https://gov.e-tender.ua/v2/ProzorroMarket/Product?id=02f06a2e599a4af5b60624ddd04f8d74</t>
  </si>
  <si>
    <t>https://gov.e-tender.ua/v2/ProzorroMarket/Product?id=2b8684c7b51245858b0e8b4d0d968b5a</t>
  </si>
  <si>
    <t>https://gov.e-tender.ua/v2/ProzorroMarket/Product?id=1cdd132b7b3341bfaa414b7f202b8f67</t>
  </si>
  <si>
    <t>https://gov.e-tender.ua/v2/ProzorroMarket/Product?id=722cc337d63a4357b32d2879004dc5d7</t>
  </si>
  <si>
    <t>https://gov.e-tender.ua/v2/ProzorroMarket/Product?id=b39a62f8f46e400caae4fc3dd5a3bd88</t>
  </si>
  <si>
    <t>https://gov.e-tender.ua/v2/ProzorroMarket/Product?id=eff04f2433824d89b78e1b3058ed985f</t>
  </si>
  <si>
    <t>https://gov.e-tender.ua/v2/ProzorroMarket/Product?id=6a081a86ae06447c9ea52fc9ae504f00</t>
  </si>
  <si>
    <t>Посилання на е маркеті</t>
  </si>
  <si>
    <t>Характеристики товару е маркет</t>
  </si>
  <si>
    <t>Товщина на пальці, (мм) (ДСТУ EN 455-2:2015)
0.18 , міліметр
Довжина манжети, мінімальна (мм)
285 , міліметр
Товщина на долоні, (мм) (ДСТУ EN 455-2:2015)
0.16 , міліметр
Розмір (ДСТУ EN 455-2:2015)
7 , одиниця
Міцність на розрив до прискореного старіння (Н), (ДСТУ EN 455-2:2015)
12 , ньютон
Товщина на манжеті, (мм) (ДСТУ EN 455-2:2015)
0.14 , міліметр
Антимікробне внутрішнє покриття
ні
Специфічність манжети
З валиком на манжеті
Матеріал виготовлення
Латекс
Наявність пудри
ні
Клас медичного виробу
Клас II а
Кількість штук в упаковці, (пар)
1 , штука
Стерильність
так
Відповідність ДСТУ EN 455-2:2015
так
Подвійні
ні</t>
  </si>
  <si>
    <t>Міцність на розрив до прискореного старіння (Н), (ДСТУ EN 455-2:2015)
12 , ньютон
Матеріал виготовлення
Латекс
Стерильність
так
Товщина на пальці, (мм) (ДСТУ EN 455-2:2015)
0.18 , міліметр
Кількість штук в упаковці, (пар)
1 , штука
Подвійні
ні
Клас медичного виробу
Клас II а
Антимікробне внутрішнє покриття
ні
Розмір (ДСТУ EN 455-2:2015)
7.5 , одиниця
Товщина на долоні, (мм) (ДСТУ EN 455-2:2015)
0.16 , міліметр
Довжина манжети, мінімальна (мм)
285 , міліметр
Товщина на манжеті, (мм) (ДСТУ EN 455-2:2015)
0.14 , міліметр
Відповідність ДСТУ EN 455-2:2015
так
Наявність пудри
ні
Специфічність манжети
З валиком на манжеті</t>
  </si>
  <si>
    <t>Специфічність манжети
З валиком на манжеті
Клас медичного виробу
Клас II а
Подвійні
ні
Довжина манжети, мінімальна (мм)
285 , міліметр
Стерильність
так
Міцність на розрив до прискореного старіння (Н), (ДСТУ EN 455-2:2015)
12 , ньютон
Товщина на манжеті, (мм) (ДСТУ EN 455-2:2015)
0.14 , міліметр
Товщина на долоні, (мм) (ДСТУ EN 455-2:2015)
0.16 , міліметр
Розмір (ДСТУ EN 455-2:2015)
8 , одиниця
Антимікробне внутрішнє покриття
ні
Відповідність ДСТУ EN 455-2:2015
так
Матеріал виготовлення
Латекс
Наявність пудри
ні
Товщина на пальці, (мм) (ДСТУ EN 455-2:2015)
0.18 , міліметр
Кількість штук в упаковці, (пар)
1 , штука</t>
  </si>
  <si>
    <t>Довжина манжети, мінімальна (мм)
285 , міліметр
Товщина на пальці, (мм) (ДСТУ EN 455-2:2015)
0.18 , міліметр
Відповідність ДСТУ EN 455-2:2015
так
Кількість штук в упаковці, (пар)
1 , штука
Товщина на манжеті, (мм) (ДСТУ EN 455-2:2015)
0.14 , міліметр
Подвійні
ні
Міцність на розрив до прискореного старіння (Н), (ДСТУ EN 455-2:2015)
12 , ньютон
Стерильність
так
Матеріал виготовлення
Латекс
Наявність пудри
ні
Товщина на долоні, (мм) (ДСТУ EN 455-2:2015)
0.16 , міліметр
Антимікробне внутрішнє покриття
ні
Розмір (ДСТУ EN 455-2:2015)
8.5 , одиниця
Специфічність манжети
З валиком на манжеті
Клас медичного виробу
Клас II а</t>
  </si>
  <si>
    <t>Відповідність ДСТУ EN 455-2:2015
так
Розмір (ДСТУ EN 455-2:2015)
7.5 , одиниця
Стерильність
так
Клас медичного виробу
Клас II а
Специфічність манжети
З валиком, з клейкою смугою
Кількість штук в упаковці, (пар)
1 , штука
Антимікробне внутрішнє покриття
ні
Подвійні
ні
Наявність пудри
ні
Матеріал виготовлення
Латекс
Довжина манжети, мінімальна (мм)
285 , міліметр</t>
  </si>
  <si>
    <t>Товщина на пальці, (мм) (ДСТУ EN 455-2:2015)
0.33 , міліметр
Довжина манжети, мінімальна (мм)
285 , міліметр
Стерильність
так
Відповідність ДСТУ EN 455-2:2015
так
Міцність на розрив до прискореного старіння (Н), (ДСТУ EN 455-2:2015)
27 , ньютон
Наявність пудри
ні
Антимікробне внутрішнє покриття
ні
Кількість штук в упаковці, (пар)
1 , штука
Розмір (ДСТУ EN 455-2:2015)
8 , одиниця
Матеріал виготовлення
Латекс
Специфічність манжети
З валиком, з клейкою смугою
Товщина на долоні, (мм) (ДСТУ EN 455-2:2015)
0.3 , міліметр
Товщина на манжеті, (мм) (ДСТУ EN 455-2:2015)
0.27 , міліметр
Подвійні
ні
Клас медичного виробу
Клас II а</t>
  </si>
  <si>
    <t>Клас медичного виробу
Клас I
Стерильність
ні
Кількість штук в упаковці, (пар)
50 , пара
Товщина на манжеті, (мм) (ДСТУ EN 455-2:2015)
0.06 , міліметр
Товщина на пальці, (мм) (ДСТУ EN 455-2:2015)
0.11 , міліметр
Специфічність манжети
З валиком на манжеті
Міцність на розрив до прискореного старіння (Н), (ДСТУ EN 455-2:2015)
6 , ньютон
Відповідність ДСТУ EN 455-2:2015
так
Матеріал виготовлення
Нітрил
Наявність пудри
ні
Товщина на долоні, (мм) (ДСТУ EN 455-2:2015)
0.07 , міліметр
Розмір (ДСТУ EN 455-2:2015)
L
Довжина манжети, мінімальна (мм)
240 , міліметр</t>
  </si>
  <si>
    <t>Товщина на манжеті, (мм) (ДСТУ EN 455-2:2015)
0.06 , міліметр
Наявність пудри
ні
Товщина на долоні, (мм) (ДСТУ EN 455-2:2015)
0.07 , міліметр
Міцність на розрив до прискореного старіння (Н), (ДСТУ EN 455-2:2015)
6 , ньютон
Матеріал виготовлення
Нітрил
Стерильність
ні
Специфічність манжети
З валиком на манжеті
Кількість штук в упаковці, (пар)
50 , пара
Товщина на пальці, (мм) (ДСТУ EN 455-2:2015)
0.11 , міліметр
Довжина манжети, мінімальна (мм)
240 , міліметр
Клас медичного виробу
Клас I
Відповідність ДСТУ EN 455-2:2015
так
Розмір (ДСТУ EN 455-2:2015)
S</t>
  </si>
  <si>
    <t>Товщина на долоні, (мм) (ДСТУ EN 455-2:2015)
0.07 , міліметр
Довжина манжети, мінімальна (мм)
240 , міліметр
Товщина на манжеті, (мм) (ДСТУ EN 455-2:2015)
0.06 , міліметр
Відповідність ДСТУ EN 455-2:2015
так
Міцність на розрив до прискореного старіння (Н), (ДСТУ EN 455-2:2015)
6 , ньютон
Розмір (ДСТУ EN 455-2:2015)
M
Наявність пудри
ні
Клас медичного виробу
Клас I
Стерильність
ні
Матеріал виготовлення
Нітрил
Товщина на пальці, (мм) (ДСТУ EN 455-2:2015)
0.11 , міліметр
Специфічність манжети
З валиком на манжеті
Кількість штук в упаковці, (пар)
50 , пара</t>
  </si>
  <si>
    <t>Ціна з ПДВ,грн.</t>
  </si>
  <si>
    <t>Сума з ПДВ,грн.</t>
  </si>
  <si>
    <t>ВСЬОГО:</t>
  </si>
  <si>
    <t>Обгрунтування технічних, якісних і кількісних характеристик:
на закупівлю запит ціни пропозицій по предмету
код ДК 021:2015: 33140000-3 Медичні матеріали (рукавички медичні)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</si>
</sst>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1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textRotation="90"/>
    </xf>
    <xf numFmtId="0" fontId="1" fillId="2" borderId="1" xfId="0" applyFont="1" applyFill="1" applyBorder="1" applyAlignment="1">
      <alignment textRotation="90"/>
    </xf>
    <xf numFmtId="0" fontId="0" fillId="0" borderId="1" xfId="0" applyFill="1" applyBorder="1"/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1" fontId="4" fillId="0" borderId="1" xfId="1" applyNumberFormat="1" applyFont="1" applyBorder="1" applyAlignment="1">
      <alignment horizontal="center"/>
    </xf>
    <xf numFmtId="0" fontId="1" fillId="0" borderId="1" xfId="0" applyFont="1" applyFill="1" applyBorder="1" applyAlignment="1">
      <alignment textRotation="90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" fillId="3" borderId="1" xfId="0" applyFont="1" applyFill="1" applyBorder="1" applyAlignment="1">
      <alignment textRotation="90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5" xfId="0" applyBorder="1"/>
    <xf numFmtId="0" fontId="6" fillId="0" borderId="5" xfId="0" applyFont="1" applyBorder="1" applyAlignment="1">
      <alignment wrapText="1"/>
    </xf>
    <xf numFmtId="0" fontId="0" fillId="0" borderId="5" xfId="0" applyFill="1" applyBorder="1"/>
    <xf numFmtId="0" fontId="5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textRotation="90"/>
    </xf>
    <xf numFmtId="0" fontId="10" fillId="0" borderId="1" xfId="0" applyFont="1" applyFill="1" applyBorder="1"/>
    <xf numFmtId="0" fontId="10" fillId="0" borderId="5" xfId="0" applyFont="1" applyFill="1" applyBorder="1"/>
    <xf numFmtId="0" fontId="10" fillId="0" borderId="0" xfId="0" applyFont="1" applyFill="1"/>
    <xf numFmtId="0" fontId="1" fillId="3" borderId="6" xfId="0" applyFont="1" applyFill="1" applyBorder="1" applyAlignment="1">
      <alignment textRotation="90"/>
    </xf>
    <xf numFmtId="1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Гиперссылка" xfId="3" builtinId="8"/>
    <cellStyle name="Обычный" xfId="0" builtinId="0"/>
    <cellStyle name="Обыч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b39a62f8f46e400caae4fc3dd5a3bd88" TargetMode="External"/><Relationship Id="rId3" Type="http://schemas.openxmlformats.org/officeDocument/2006/relationships/hyperlink" Target="https://gov.e-tender.ua/v2/ProzorroMarket/Product?id=02f06a2e599a4af5b60624ddd04f8d74" TargetMode="External"/><Relationship Id="rId7" Type="http://schemas.openxmlformats.org/officeDocument/2006/relationships/hyperlink" Target="https://gov.e-tender.ua/v2/ProzorroMarket/Product?id=25e741066de049ffab28e9fa9684ed4a" TargetMode="External"/><Relationship Id="rId2" Type="http://schemas.openxmlformats.org/officeDocument/2006/relationships/hyperlink" Target="https://gov.e-tender.ua/v2/ProzorroMarket/Product?id=722cc337d63a4357b32d2879004dc5d7" TargetMode="External"/><Relationship Id="rId1" Type="http://schemas.openxmlformats.org/officeDocument/2006/relationships/hyperlink" Target="https://gov.e-tender.ua/v2/ProzorroMarket/Product?id=847fe973274e49f3980fed1ec77392b3" TargetMode="External"/><Relationship Id="rId6" Type="http://schemas.openxmlformats.org/officeDocument/2006/relationships/hyperlink" Target="https://gov.e-tender.ua/v2/ProzorroMarket/Product?id=2b8684c7b51245858b0e8b4d0d968b5a" TargetMode="External"/><Relationship Id="rId5" Type="http://schemas.openxmlformats.org/officeDocument/2006/relationships/hyperlink" Target="https://gov.e-tender.ua/v2/ProzorroMarket/Product?id=1cdd132b7b3341bfaa414b7f202b8f67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gov.e-tender.ua/v2/ProzorroMarket/Product?id=6a081a86ae06447c9ea52fc9ae504f00" TargetMode="External"/><Relationship Id="rId9" Type="http://schemas.openxmlformats.org/officeDocument/2006/relationships/hyperlink" Target="https://gov.e-tender.ua/v2/ProzorroMarket/Product?id=eff04f2433824d89b78e1b3058ed985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"/>
  <sheetViews>
    <sheetView workbookViewId="0">
      <pane xSplit="4" topLeftCell="Q1" activePane="topRight" state="frozen"/>
      <selection pane="topRight" activeCell="B6" sqref="B6"/>
    </sheetView>
  </sheetViews>
  <sheetFormatPr defaultRowHeight="15" x14ac:dyDescent="0.25"/>
  <cols>
    <col min="1" max="1" width="5" customWidth="1"/>
    <col min="2" max="2" width="31.85546875" customWidth="1"/>
    <col min="3" max="3" width="14" customWidth="1"/>
    <col min="7" max="16" width="9.140625" style="6"/>
    <col min="17" max="24" width="0" style="6" hidden="1" customWidth="1"/>
    <col min="25" max="25" width="0" style="34" hidden="1" customWidth="1"/>
    <col min="26" max="32" width="0" style="6" hidden="1" customWidth="1"/>
    <col min="33" max="33" width="0" hidden="1" customWidth="1"/>
    <col min="34" max="34" width="0" style="6" hidden="1" customWidth="1"/>
    <col min="35" max="35" width="14.28515625" customWidth="1"/>
  </cols>
  <sheetData>
    <row r="1" spans="1:37" ht="169.5" customHeight="1" x14ac:dyDescent="0.25">
      <c r="A1" s="7" t="s">
        <v>26</v>
      </c>
      <c r="B1" s="8" t="s">
        <v>27</v>
      </c>
      <c r="C1" s="7"/>
      <c r="D1" s="7" t="s">
        <v>28</v>
      </c>
      <c r="E1" s="10" t="s">
        <v>30</v>
      </c>
      <c r="F1" s="3" t="s">
        <v>1</v>
      </c>
      <c r="G1" s="12" t="s">
        <v>0</v>
      </c>
      <c r="H1" s="12" t="s">
        <v>2</v>
      </c>
      <c r="I1" s="12" t="s">
        <v>3</v>
      </c>
      <c r="J1" s="12" t="s">
        <v>4</v>
      </c>
      <c r="K1" s="12" t="s">
        <v>5</v>
      </c>
      <c r="L1" s="12" t="s">
        <v>6</v>
      </c>
      <c r="M1" s="12" t="s">
        <v>7</v>
      </c>
      <c r="N1" s="12" t="s">
        <v>8</v>
      </c>
      <c r="O1" s="12" t="s">
        <v>9</v>
      </c>
      <c r="P1" s="12" t="s">
        <v>10</v>
      </c>
      <c r="Q1" s="12" t="s">
        <v>11</v>
      </c>
      <c r="R1" s="12" t="s">
        <v>12</v>
      </c>
      <c r="S1" s="4" t="s">
        <v>13</v>
      </c>
      <c r="T1" s="12" t="s">
        <v>14</v>
      </c>
      <c r="U1" s="12" t="s">
        <v>15</v>
      </c>
      <c r="V1" s="12" t="s">
        <v>16</v>
      </c>
      <c r="W1" s="4" t="s">
        <v>17</v>
      </c>
      <c r="X1" s="12" t="s">
        <v>18</v>
      </c>
      <c r="Y1" s="31" t="s">
        <v>19</v>
      </c>
      <c r="Z1" s="12" t="s">
        <v>20</v>
      </c>
      <c r="AA1" s="15" t="s">
        <v>20</v>
      </c>
      <c r="AB1" s="12" t="s">
        <v>31</v>
      </c>
      <c r="AC1" s="4" t="s">
        <v>32</v>
      </c>
      <c r="AD1" s="12" t="s">
        <v>21</v>
      </c>
      <c r="AE1" s="15" t="s">
        <v>22</v>
      </c>
      <c r="AF1" s="15" t="s">
        <v>23</v>
      </c>
      <c r="AG1" s="15" t="s">
        <v>24</v>
      </c>
      <c r="AH1" s="12" t="s">
        <v>25</v>
      </c>
      <c r="AI1" s="7" t="s">
        <v>29</v>
      </c>
      <c r="AJ1" s="35" t="s">
        <v>46</v>
      </c>
      <c r="AK1" s="35" t="s">
        <v>47</v>
      </c>
    </row>
    <row r="2" spans="1:37" ht="45" x14ac:dyDescent="0.25">
      <c r="A2" s="1"/>
      <c r="B2" s="17" t="s">
        <v>33</v>
      </c>
      <c r="C2" s="18"/>
      <c r="D2" s="19" t="s">
        <v>37</v>
      </c>
      <c r="E2" s="20"/>
      <c r="F2" s="20">
        <v>200</v>
      </c>
      <c r="G2" s="5">
        <v>10000</v>
      </c>
      <c r="H2" s="5">
        <v>500</v>
      </c>
      <c r="I2" s="5">
        <v>300</v>
      </c>
      <c r="J2" s="5"/>
      <c r="K2" s="5">
        <v>300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2"/>
      <c r="Z2" s="5"/>
      <c r="AA2" s="5"/>
      <c r="AB2" s="5"/>
      <c r="AC2" s="5"/>
      <c r="AD2" s="5"/>
      <c r="AE2" s="5"/>
      <c r="AF2" s="5"/>
      <c r="AG2" s="1"/>
      <c r="AH2" s="5"/>
      <c r="AI2" s="36">
        <f t="shared" ref="AI2:AI13" si="0">F2+G2+H2+I2+J2+K2+L2+M2+N2+O2+P2+Q2+R2+S2+T2+U2+V2+W2+X2+Y2+Z2+AA2+AD2+AE2+AF2+AG2+AH2+E2</f>
        <v>11300</v>
      </c>
      <c r="AJ2">
        <v>11.77</v>
      </c>
      <c r="AK2">
        <f>AJ2*AI2</f>
        <v>133001</v>
      </c>
    </row>
    <row r="3" spans="1:37" ht="45" x14ac:dyDescent="0.25">
      <c r="A3" s="1"/>
      <c r="B3" s="17" t="s">
        <v>34</v>
      </c>
      <c r="C3" s="18"/>
      <c r="D3" s="19" t="s">
        <v>37</v>
      </c>
      <c r="E3" s="20"/>
      <c r="F3" s="20">
        <v>200</v>
      </c>
      <c r="G3" s="5"/>
      <c r="H3" s="5"/>
      <c r="I3" s="5">
        <v>500</v>
      </c>
      <c r="J3" s="5"/>
      <c r="K3" s="5">
        <v>600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32"/>
      <c r="Z3" s="5"/>
      <c r="AA3" s="5"/>
      <c r="AB3" s="5"/>
      <c r="AC3" s="5"/>
      <c r="AD3" s="5"/>
      <c r="AE3" s="5"/>
      <c r="AF3" s="5"/>
      <c r="AG3" s="1"/>
      <c r="AH3" s="5"/>
      <c r="AI3" s="36">
        <f t="shared" si="0"/>
        <v>1300</v>
      </c>
      <c r="AJ3">
        <v>11.77</v>
      </c>
      <c r="AK3">
        <f t="shared" ref="AK3:AK13" si="1">AJ3*AI3</f>
        <v>15301</v>
      </c>
    </row>
    <row r="4" spans="1:37" ht="45" x14ac:dyDescent="0.25">
      <c r="A4" s="1"/>
      <c r="B4" s="17" t="s">
        <v>43</v>
      </c>
      <c r="C4" s="18"/>
      <c r="D4" s="19" t="s">
        <v>37</v>
      </c>
      <c r="E4" s="20"/>
      <c r="F4" s="20"/>
      <c r="G4" s="5"/>
      <c r="H4" s="5"/>
      <c r="I4" s="5">
        <v>50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32"/>
      <c r="Z4" s="5"/>
      <c r="AA4" s="5"/>
      <c r="AB4" s="5"/>
      <c r="AC4" s="5"/>
      <c r="AD4" s="5"/>
      <c r="AE4" s="5"/>
      <c r="AF4" s="5"/>
      <c r="AG4" s="1"/>
      <c r="AH4" s="5"/>
      <c r="AI4" s="36">
        <f t="shared" si="0"/>
        <v>50</v>
      </c>
      <c r="AJ4">
        <v>11.77</v>
      </c>
      <c r="AK4">
        <f t="shared" si="1"/>
        <v>588.5</v>
      </c>
    </row>
    <row r="5" spans="1:37" ht="30" x14ac:dyDescent="0.25">
      <c r="A5" s="1"/>
      <c r="B5" s="17" t="s">
        <v>35</v>
      </c>
      <c r="C5" s="18"/>
      <c r="D5" s="19" t="s">
        <v>37</v>
      </c>
      <c r="E5" s="20"/>
      <c r="F5" s="27">
        <v>10000</v>
      </c>
      <c r="G5" s="5"/>
      <c r="H5" s="5">
        <v>5000</v>
      </c>
      <c r="I5" s="5">
        <v>3000</v>
      </c>
      <c r="J5" s="5">
        <v>12000</v>
      </c>
      <c r="K5" s="5"/>
      <c r="L5" s="5">
        <v>50000</v>
      </c>
      <c r="M5" s="5">
        <v>2500</v>
      </c>
      <c r="N5" s="5">
        <v>5000</v>
      </c>
      <c r="O5" s="5">
        <v>2000</v>
      </c>
      <c r="P5" s="5">
        <v>1000</v>
      </c>
      <c r="Q5" s="5">
        <v>15000</v>
      </c>
      <c r="R5" s="5">
        <v>1200</v>
      </c>
      <c r="S5" s="5">
        <v>3000</v>
      </c>
      <c r="T5" s="5">
        <v>1000</v>
      </c>
      <c r="U5" s="5">
        <v>1000</v>
      </c>
      <c r="V5" s="5"/>
      <c r="W5" s="5">
        <v>1500</v>
      </c>
      <c r="X5" s="5">
        <v>4500</v>
      </c>
      <c r="Y5" s="32">
        <v>1000</v>
      </c>
      <c r="Z5" s="5"/>
      <c r="AA5" s="5"/>
      <c r="AB5" s="5"/>
      <c r="AC5" s="5"/>
      <c r="AD5" s="5">
        <v>3000</v>
      </c>
      <c r="AE5" s="5"/>
      <c r="AF5" s="5"/>
      <c r="AG5" s="1">
        <v>300</v>
      </c>
      <c r="AH5" s="5">
        <v>1000</v>
      </c>
      <c r="AI5" s="9">
        <f t="shared" si="0"/>
        <v>123000</v>
      </c>
      <c r="AJ5">
        <v>2.39</v>
      </c>
      <c r="AK5">
        <f t="shared" si="1"/>
        <v>293970</v>
      </c>
    </row>
    <row r="6" spans="1:37" ht="30" x14ac:dyDescent="0.25">
      <c r="A6" s="1">
        <v>6</v>
      </c>
      <c r="B6" s="17" t="s">
        <v>36</v>
      </c>
      <c r="C6" s="18"/>
      <c r="D6" s="19" t="s">
        <v>37</v>
      </c>
      <c r="E6" s="20">
        <v>600</v>
      </c>
      <c r="F6" s="27">
        <v>10000</v>
      </c>
      <c r="G6" s="29"/>
      <c r="H6" s="5"/>
      <c r="I6" s="5">
        <v>3000</v>
      </c>
      <c r="J6" s="5">
        <v>10000</v>
      </c>
      <c r="K6" s="5">
        <v>1000</v>
      </c>
      <c r="L6" s="5">
        <v>50000</v>
      </c>
      <c r="M6" s="5">
        <v>2500</v>
      </c>
      <c r="N6" s="5">
        <v>5000</v>
      </c>
      <c r="O6" s="5">
        <v>2000</v>
      </c>
      <c r="P6" s="5">
        <v>1000</v>
      </c>
      <c r="Q6" s="5">
        <v>15000</v>
      </c>
      <c r="R6" s="5">
        <v>1200</v>
      </c>
      <c r="S6" s="5">
        <v>3000</v>
      </c>
      <c r="T6" s="5">
        <v>1000</v>
      </c>
      <c r="U6" s="5">
        <v>1000</v>
      </c>
      <c r="V6" s="5">
        <v>1000</v>
      </c>
      <c r="W6" s="5">
        <v>500</v>
      </c>
      <c r="X6" s="5">
        <v>500</v>
      </c>
      <c r="Y6" s="32">
        <v>800</v>
      </c>
      <c r="Z6" s="5"/>
      <c r="AA6" s="5"/>
      <c r="AB6" s="5"/>
      <c r="AC6" s="5"/>
      <c r="AD6" s="5">
        <v>2000</v>
      </c>
      <c r="AE6" s="5"/>
      <c r="AF6" s="5"/>
      <c r="AG6" s="1">
        <v>300</v>
      </c>
      <c r="AH6" s="5">
        <v>500</v>
      </c>
      <c r="AI6" s="9">
        <f t="shared" si="0"/>
        <v>111900</v>
      </c>
      <c r="AJ6">
        <v>2.39</v>
      </c>
      <c r="AK6">
        <f t="shared" si="1"/>
        <v>267441</v>
      </c>
    </row>
    <row r="7" spans="1:37" ht="30" x14ac:dyDescent="0.25">
      <c r="A7" s="1"/>
      <c r="B7" s="28" t="s">
        <v>41</v>
      </c>
      <c r="C7" s="21"/>
      <c r="D7" s="19" t="s">
        <v>37</v>
      </c>
      <c r="E7" s="20"/>
      <c r="F7" s="20"/>
      <c r="G7" s="29"/>
      <c r="H7" s="5">
        <v>2000</v>
      </c>
      <c r="I7" s="5"/>
      <c r="J7" s="5"/>
      <c r="K7" s="5"/>
      <c r="L7" s="5"/>
      <c r="M7" s="5"/>
      <c r="N7" s="5">
        <v>2000</v>
      </c>
      <c r="O7" s="5"/>
      <c r="P7" s="5">
        <v>1000</v>
      </c>
      <c r="Q7" s="5"/>
      <c r="R7" s="5"/>
      <c r="S7" s="5"/>
      <c r="T7" s="5"/>
      <c r="U7" s="5"/>
      <c r="V7" s="5"/>
      <c r="W7" s="5">
        <v>1500</v>
      </c>
      <c r="X7" s="5">
        <v>3000</v>
      </c>
      <c r="Y7" s="32">
        <v>100</v>
      </c>
      <c r="Z7" s="5"/>
      <c r="AA7" s="5"/>
      <c r="AB7" s="5"/>
      <c r="AC7" s="5"/>
      <c r="AD7" s="5"/>
      <c r="AE7" s="5"/>
      <c r="AF7" s="5"/>
      <c r="AG7" s="1"/>
      <c r="AH7" s="5">
        <v>300</v>
      </c>
      <c r="AI7" s="9">
        <f t="shared" si="0"/>
        <v>9900</v>
      </c>
      <c r="AJ7">
        <v>2.39</v>
      </c>
      <c r="AK7">
        <f t="shared" si="1"/>
        <v>23661</v>
      </c>
    </row>
    <row r="8" spans="1:37" ht="45" x14ac:dyDescent="0.25">
      <c r="A8" s="1"/>
      <c r="B8" s="28" t="s">
        <v>42</v>
      </c>
      <c r="C8" s="30"/>
      <c r="D8" s="19" t="s">
        <v>37</v>
      </c>
      <c r="E8" s="20"/>
      <c r="F8" s="20"/>
      <c r="G8" s="29"/>
      <c r="H8" s="5">
        <v>3000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2"/>
      <c r="Z8" s="5"/>
      <c r="AA8" s="5"/>
      <c r="AB8" s="5"/>
      <c r="AC8" s="5"/>
      <c r="AD8" s="5"/>
      <c r="AE8" s="5"/>
      <c r="AF8" s="5"/>
      <c r="AG8" s="1"/>
      <c r="AH8" s="5"/>
      <c r="AI8" s="9">
        <f t="shared" si="0"/>
        <v>3000</v>
      </c>
      <c r="AJ8">
        <v>10</v>
      </c>
      <c r="AK8">
        <f t="shared" si="1"/>
        <v>30000</v>
      </c>
    </row>
    <row r="9" spans="1:37" ht="30" x14ac:dyDescent="0.25">
      <c r="A9" s="1"/>
      <c r="B9" s="22" t="s">
        <v>38</v>
      </c>
      <c r="C9" s="16"/>
      <c r="D9" s="19" t="s">
        <v>37</v>
      </c>
      <c r="E9" s="2"/>
      <c r="F9" s="11"/>
      <c r="G9" s="29">
        <v>10000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32">
        <v>1000</v>
      </c>
      <c r="Z9" s="5"/>
      <c r="AA9" s="5"/>
      <c r="AB9" s="5">
        <v>1000</v>
      </c>
      <c r="AC9" s="5">
        <v>2000</v>
      </c>
      <c r="AD9" s="5"/>
      <c r="AE9" s="5"/>
      <c r="AF9" s="5"/>
      <c r="AG9" s="1"/>
      <c r="AH9" s="5"/>
      <c r="AI9" s="9">
        <f t="shared" si="0"/>
        <v>11000</v>
      </c>
      <c r="AJ9">
        <v>3.24</v>
      </c>
      <c r="AK9">
        <f t="shared" si="1"/>
        <v>35640</v>
      </c>
    </row>
    <row r="10" spans="1:37" ht="30" x14ac:dyDescent="0.25">
      <c r="A10" s="1"/>
      <c r="B10" s="22" t="s">
        <v>44</v>
      </c>
      <c r="C10" s="16"/>
      <c r="D10" s="19"/>
      <c r="E10" s="2"/>
      <c r="F10" s="11"/>
      <c r="G10" s="29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2">
        <v>800</v>
      </c>
      <c r="Z10" s="5"/>
      <c r="AA10" s="5"/>
      <c r="AB10" s="5">
        <v>1000</v>
      </c>
      <c r="AC10" s="5">
        <v>2000</v>
      </c>
      <c r="AD10" s="5"/>
      <c r="AE10" s="5"/>
      <c r="AF10" s="5">
        <v>500</v>
      </c>
      <c r="AG10" s="1"/>
      <c r="AH10" s="5"/>
      <c r="AI10" s="9">
        <f t="shared" si="0"/>
        <v>1300</v>
      </c>
      <c r="AJ10">
        <v>3.24</v>
      </c>
      <c r="AK10">
        <f t="shared" si="1"/>
        <v>4212</v>
      </c>
    </row>
    <row r="11" spans="1:37" ht="30" x14ac:dyDescent="0.25">
      <c r="A11" s="1"/>
      <c r="B11" s="22" t="s">
        <v>39</v>
      </c>
      <c r="C11" s="13"/>
      <c r="D11" s="19" t="s">
        <v>37</v>
      </c>
      <c r="E11" s="1"/>
      <c r="F11" s="11"/>
      <c r="G11" s="5">
        <v>10000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2">
        <v>100</v>
      </c>
      <c r="Z11" s="5"/>
      <c r="AA11" s="5"/>
      <c r="AB11" s="5">
        <v>1000</v>
      </c>
      <c r="AC11" s="5"/>
      <c r="AD11" s="5"/>
      <c r="AE11" s="5"/>
      <c r="AF11" s="5"/>
      <c r="AG11" s="1"/>
      <c r="AH11" s="5"/>
      <c r="AI11" s="9">
        <f t="shared" si="0"/>
        <v>10100</v>
      </c>
      <c r="AJ11">
        <v>3.24</v>
      </c>
      <c r="AK11">
        <f t="shared" si="1"/>
        <v>32724.000000000004</v>
      </c>
    </row>
    <row r="12" spans="1:37" ht="45" x14ac:dyDescent="0.25">
      <c r="A12" s="23"/>
      <c r="B12" s="22" t="s">
        <v>40</v>
      </c>
      <c r="C12" s="24"/>
      <c r="D12" s="19" t="s">
        <v>37</v>
      </c>
      <c r="E12" s="23"/>
      <c r="F12" s="23"/>
      <c r="G12" s="25">
        <v>10000</v>
      </c>
      <c r="H12" s="25"/>
      <c r="I12" s="25">
        <v>300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33"/>
      <c r="Z12" s="25"/>
      <c r="AA12" s="25"/>
      <c r="AB12" s="25"/>
      <c r="AC12" s="25"/>
      <c r="AD12" s="25"/>
      <c r="AE12" s="25"/>
      <c r="AF12" s="25"/>
      <c r="AG12" s="23"/>
      <c r="AH12" s="25"/>
      <c r="AI12" s="36">
        <f t="shared" si="0"/>
        <v>10300</v>
      </c>
      <c r="AJ12">
        <v>11.77</v>
      </c>
      <c r="AK12">
        <f t="shared" si="1"/>
        <v>121231</v>
      </c>
    </row>
    <row r="13" spans="1:37" ht="51.75" customHeight="1" x14ac:dyDescent="0.25">
      <c r="A13" s="1"/>
      <c r="B13" s="22" t="s">
        <v>45</v>
      </c>
      <c r="C13" s="14"/>
      <c r="D13" s="26"/>
      <c r="E13" s="1"/>
      <c r="F13" s="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32"/>
      <c r="Z13" s="5"/>
      <c r="AA13" s="5"/>
      <c r="AB13" s="5"/>
      <c r="AC13" s="5"/>
      <c r="AD13" s="5"/>
      <c r="AE13" s="5"/>
      <c r="AF13" s="5">
        <v>400</v>
      </c>
      <c r="AG13" s="1"/>
      <c r="AH13" s="5"/>
      <c r="AI13" s="9">
        <f t="shared" si="0"/>
        <v>400</v>
      </c>
      <c r="AJ13">
        <v>178</v>
      </c>
      <c r="AK13">
        <f t="shared" si="1"/>
        <v>71200</v>
      </c>
    </row>
    <row r="14" spans="1:37" ht="46.5" customHeight="1" x14ac:dyDescent="0.25">
      <c r="B14" s="22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workbookViewId="0">
      <selection sqref="A1:H1"/>
    </sheetView>
  </sheetViews>
  <sheetFormatPr defaultRowHeight="15" x14ac:dyDescent="0.25"/>
  <cols>
    <col min="1" max="1" width="4.7109375" customWidth="1"/>
    <col min="2" max="2" width="20.7109375" customWidth="1"/>
    <col min="3" max="3" width="6" customWidth="1"/>
    <col min="4" max="4" width="7.140625" customWidth="1"/>
    <col min="5" max="5" width="6.140625" customWidth="1"/>
    <col min="6" max="6" width="12" customWidth="1"/>
    <col min="7" max="7" width="21.140625" customWidth="1"/>
    <col min="8" max="8" width="49.140625" customWidth="1"/>
  </cols>
  <sheetData>
    <row r="1" spans="1:8" ht="50.25" customHeight="1" x14ac:dyDescent="0.25">
      <c r="A1" s="48" t="s">
        <v>76</v>
      </c>
      <c r="B1" s="48"/>
      <c r="C1" s="48"/>
      <c r="D1" s="48"/>
      <c r="E1" s="48"/>
      <c r="F1" s="48"/>
      <c r="G1" s="48"/>
      <c r="H1" s="48"/>
    </row>
    <row r="2" spans="1:8" ht="42" customHeight="1" x14ac:dyDescent="0.25">
      <c r="A2" s="39" t="s">
        <v>48</v>
      </c>
      <c r="B2" s="39" t="s">
        <v>27</v>
      </c>
      <c r="C2" s="39" t="s">
        <v>49</v>
      </c>
      <c r="D2" s="39" t="s">
        <v>50</v>
      </c>
      <c r="E2" s="39" t="s">
        <v>73</v>
      </c>
      <c r="F2" s="39" t="s">
        <v>74</v>
      </c>
      <c r="G2" s="39" t="s">
        <v>62</v>
      </c>
      <c r="H2" s="39" t="s">
        <v>63</v>
      </c>
    </row>
    <row r="3" spans="1:8" ht="372.75" customHeight="1" x14ac:dyDescent="0.25">
      <c r="A3" s="40">
        <v>1</v>
      </c>
      <c r="B3" s="40" t="s">
        <v>40</v>
      </c>
      <c r="C3" s="38" t="s">
        <v>37</v>
      </c>
      <c r="D3" s="38">
        <v>10300</v>
      </c>
      <c r="E3" s="43">
        <v>37</v>
      </c>
      <c r="F3" s="43">
        <f>E3*D3</f>
        <v>381100</v>
      </c>
      <c r="G3" s="46" t="s">
        <v>55</v>
      </c>
      <c r="H3" s="47" t="s">
        <v>64</v>
      </c>
    </row>
    <row r="4" spans="1:8" ht="372.75" customHeight="1" x14ac:dyDescent="0.25">
      <c r="A4" s="40">
        <v>2</v>
      </c>
      <c r="B4" s="40" t="s">
        <v>33</v>
      </c>
      <c r="C4" s="38" t="s">
        <v>37</v>
      </c>
      <c r="D4" s="38">
        <v>11300</v>
      </c>
      <c r="E4" s="43">
        <v>37</v>
      </c>
      <c r="F4" s="43">
        <f t="shared" ref="F4:F11" si="0">E4*D4</f>
        <v>418100</v>
      </c>
      <c r="G4" s="46" t="s">
        <v>61</v>
      </c>
      <c r="H4" s="47" t="s">
        <v>65</v>
      </c>
    </row>
    <row r="5" spans="1:8" ht="372.75" customHeight="1" x14ac:dyDescent="0.25">
      <c r="A5" s="40">
        <v>3</v>
      </c>
      <c r="B5" s="40" t="s">
        <v>34</v>
      </c>
      <c r="C5" s="38" t="s">
        <v>37</v>
      </c>
      <c r="D5" s="38">
        <v>1300</v>
      </c>
      <c r="E5" s="43">
        <v>37</v>
      </c>
      <c r="F5" s="43">
        <f t="shared" si="0"/>
        <v>48100</v>
      </c>
      <c r="G5" s="46" t="s">
        <v>57</v>
      </c>
      <c r="H5" s="47" t="s">
        <v>66</v>
      </c>
    </row>
    <row r="6" spans="1:8" ht="372.75" customHeight="1" x14ac:dyDescent="0.25">
      <c r="A6" s="40">
        <v>4</v>
      </c>
      <c r="B6" s="40" t="s">
        <v>43</v>
      </c>
      <c r="C6" s="38" t="s">
        <v>37</v>
      </c>
      <c r="D6" s="38">
        <v>50</v>
      </c>
      <c r="E6" s="43">
        <v>37</v>
      </c>
      <c r="F6" s="43">
        <f t="shared" si="0"/>
        <v>1850</v>
      </c>
      <c r="G6" s="46" t="s">
        <v>56</v>
      </c>
      <c r="H6" s="47" t="s">
        <v>67</v>
      </c>
    </row>
    <row r="7" spans="1:8" ht="244.5" customHeight="1" x14ac:dyDescent="0.25">
      <c r="A7" s="40">
        <v>5</v>
      </c>
      <c r="B7" s="40" t="s">
        <v>51</v>
      </c>
      <c r="C7" s="38" t="s">
        <v>37</v>
      </c>
      <c r="D7" s="38">
        <v>100</v>
      </c>
      <c r="E7" s="43">
        <v>78</v>
      </c>
      <c r="F7" s="43">
        <f t="shared" si="0"/>
        <v>7800</v>
      </c>
      <c r="G7" s="46" t="s">
        <v>53</v>
      </c>
      <c r="H7" s="47" t="s">
        <v>68</v>
      </c>
    </row>
    <row r="8" spans="1:8" ht="372.75" customHeight="1" x14ac:dyDescent="0.25">
      <c r="A8" s="40">
        <v>6</v>
      </c>
      <c r="B8" s="40" t="s">
        <v>52</v>
      </c>
      <c r="C8" s="38" t="s">
        <v>37</v>
      </c>
      <c r="D8" s="38">
        <v>100</v>
      </c>
      <c r="E8" s="43">
        <v>78</v>
      </c>
      <c r="F8" s="43">
        <f t="shared" si="0"/>
        <v>7800</v>
      </c>
      <c r="G8" s="46" t="s">
        <v>54</v>
      </c>
      <c r="H8" s="47" t="s">
        <v>69</v>
      </c>
    </row>
    <row r="9" spans="1:8" ht="313.5" customHeight="1" x14ac:dyDescent="0.25">
      <c r="A9" s="40">
        <v>7</v>
      </c>
      <c r="B9" s="40" t="s">
        <v>41</v>
      </c>
      <c r="C9" s="38" t="s">
        <v>37</v>
      </c>
      <c r="D9" s="38">
        <v>9900</v>
      </c>
      <c r="E9" s="43">
        <v>4.4000000000000004</v>
      </c>
      <c r="F9" s="43">
        <f t="shared" si="0"/>
        <v>43560</v>
      </c>
      <c r="G9" s="46" t="s">
        <v>59</v>
      </c>
      <c r="H9" s="47" t="s">
        <v>71</v>
      </c>
    </row>
    <row r="10" spans="1:8" ht="323.25" customHeight="1" x14ac:dyDescent="0.25">
      <c r="A10" s="40">
        <v>8</v>
      </c>
      <c r="B10" s="40" t="s">
        <v>35</v>
      </c>
      <c r="C10" s="38" t="s">
        <v>37</v>
      </c>
      <c r="D10" s="38">
        <v>100000</v>
      </c>
      <c r="E10" s="43">
        <v>4.4000000000000004</v>
      </c>
      <c r="F10" s="43">
        <f t="shared" si="0"/>
        <v>440000.00000000006</v>
      </c>
      <c r="G10" s="46" t="s">
        <v>60</v>
      </c>
      <c r="H10" s="47" t="s">
        <v>72</v>
      </c>
    </row>
    <row r="11" spans="1:8" ht="324" customHeight="1" x14ac:dyDescent="0.25">
      <c r="A11" s="40">
        <v>9</v>
      </c>
      <c r="B11" s="40" t="s">
        <v>36</v>
      </c>
      <c r="C11" s="38" t="s">
        <v>37</v>
      </c>
      <c r="D11" s="38">
        <v>100000</v>
      </c>
      <c r="E11" s="43">
        <v>4.4000000000000004</v>
      </c>
      <c r="F11" s="43">
        <f t="shared" si="0"/>
        <v>440000.00000000006</v>
      </c>
      <c r="G11" s="46" t="s">
        <v>58</v>
      </c>
      <c r="H11" s="47" t="s">
        <v>70</v>
      </c>
    </row>
    <row r="12" spans="1:8" x14ac:dyDescent="0.25">
      <c r="A12" s="41"/>
      <c r="B12" s="42" t="s">
        <v>75</v>
      </c>
      <c r="C12" s="44"/>
      <c r="D12" s="44"/>
      <c r="E12" s="45"/>
      <c r="F12" s="45">
        <f>SUM(F3:F11)</f>
        <v>1788310</v>
      </c>
      <c r="G12" s="37"/>
      <c r="H12" s="37"/>
    </row>
  </sheetData>
  <mergeCells count="1">
    <mergeCell ref="A1:H1"/>
  </mergeCells>
  <hyperlinks>
    <hyperlink ref="G7" r:id="rId1" xr:uid="{00000000-0004-0000-0100-000000000000}"/>
    <hyperlink ref="G11" r:id="rId2" xr:uid="{00000000-0004-0000-0100-000001000000}"/>
    <hyperlink ref="G3" r:id="rId3" xr:uid="{CA6E433F-5AA9-4778-B7FA-4878835F3569}"/>
    <hyperlink ref="G4" r:id="rId4" xr:uid="{F18348D9-725A-4E96-840D-2EC5CE905A32}"/>
    <hyperlink ref="G5" r:id="rId5" xr:uid="{7515B8AF-257B-4BBA-8DA8-D2B523842DA2}"/>
    <hyperlink ref="G6" r:id="rId6" xr:uid="{82BB7EF4-89D4-4124-8C7D-E8F7B08F6B8B}"/>
    <hyperlink ref="G8" r:id="rId7" xr:uid="{A3B24C80-432E-4095-BE1B-272A4122E388}"/>
    <hyperlink ref="G9" r:id="rId8" xr:uid="{84A4F63A-6089-47D6-8F2B-3F4015DDD500}"/>
    <hyperlink ref="G10" r:id="rId9" xr:uid="{91F227F8-927B-405C-AAB5-8EB066932B11}"/>
  </hyperlinks>
  <pageMargins left="0.7" right="0.7" top="0.75" bottom="0.75" header="0.3" footer="0.3"/>
  <pageSetup paperSize="9" orientation="landscape" horizontalDpi="30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Аркуш1!Область_печати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2025-12-12T09:25:36Z</dcterms:created>
  <dcterms:modified xsi:type="dcterms:W3CDTF">2026-04-01T09:06:59Z</dcterms:modified>
</cp:coreProperties>
</file>