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вироби (одяг медичний)\"/>
    </mc:Choice>
  </mc:AlternateContent>
  <xr:revisionPtr revIDLastSave="0" documentId="8_{B936C627-4397-4408-BAC5-E4AF7921DE64}" xr6:coauthVersionLast="47" xr6:coauthVersionMax="47" xr10:uidLastSave="{00000000-0000-0000-0000-000000000000}"/>
  <bookViews>
    <workbookView xWindow="-120" yWindow="-120" windowWidth="29040" windowHeight="15720" xr2:uid="{6998B1FE-F2F4-49CE-8717-87D8AF427CE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F19" i="1" l="1"/>
</calcChain>
</file>

<file path=xl/sharedStrings.xml><?xml version="1.0" encoding="utf-8"?>
<sst xmlns="http://schemas.openxmlformats.org/spreadsheetml/2006/main" count="75" uniqueCount="56">
  <si>
    <t>Од. вим.</t>
  </si>
  <si>
    <t>Код НК 024:2023</t>
  </si>
  <si>
    <t>Бахіли медичні низькі (в упаковці 50 пар) «Славна®» (поліетилен - 8 г/м2) нестерильні</t>
  </si>
  <si>
    <t>15056 - Бахіли, непровідні, нестерильні</t>
  </si>
  <si>
    <t>Маска медична тришарова (на резинках) (в упаковці 50 шт.) «Славна®» (спанбонд+фільтруючий шар - мелтблаун) нестерильна</t>
  </si>
  <si>
    <t>35177 - Маска хірургічна одноразового застосування</t>
  </si>
  <si>
    <t>Маска медична тришарова (на зав`язках) (в упаковці 100 шт.) «Славна®» (спанбонд+фільтруючий шар - мелтблаун) нестерильна</t>
  </si>
  <si>
    <t>Маска медична тришарова (на резинках) «Славна®» (спанбонд+фільтруючий шар - мелтблаун) стерильна</t>
  </si>
  <si>
    <t>шт</t>
  </si>
  <si>
    <t>Шапочка - берет медична (в упаковці 100 шт.) «Славна®» (спанбонд - 13 г/м2) нестерильна</t>
  </si>
  <si>
    <t>32297 - Шапочка хірургічна одноразового використання нестерильна</t>
  </si>
  <si>
    <t>Покриття операційне. Стерильне. Розмір 210 см х 160 см,  матеріал СММС 35 г/м*2</t>
  </si>
  <si>
    <t>47783 - Простирадло хірургічне загального призначення одноразового використання стерильне</t>
  </si>
  <si>
    <t>https://gov.e-tender.ua/v2/ProzorroMarket/Product?id=57b5bf16ede240e68a8a4dc45dcb0de2</t>
  </si>
  <si>
    <t>Покриття операційне. Стерильне. Розмір 80 см х 70 см, матеріал СММС 35 г/м*2 Meditec</t>
  </si>
  <si>
    <t>https://gov.e-tender.ua/v2/ProzorroMarket/Product?id=df5d767ce16f44e6814a8c607acbdc97</t>
  </si>
  <si>
    <t>Покриття операційне. Стерильне. Розмір 140 см х 80 см, матеріал СММС 35 г/м*2 Meditec</t>
  </si>
  <si>
    <t>https://gov.e-tender.ua/v2/ProzorroMarket/Product?id=7bef48ae315b44139f6822726a83d82a</t>
  </si>
  <si>
    <t>Покриття операційне 90см х 60см «Славна®» (СМС - 35 г/м2) стерильне</t>
  </si>
  <si>
    <t>компл</t>
  </si>
  <si>
    <t>62934 - Набор хірургічних перев'язувальних матеріалів/простирадл</t>
  </si>
  <si>
    <t>Простирадло медичне одноразове (розмір 0,6х500 м) без перфорації (спанбонд щільністю 20 г/м2), нестерильне</t>
  </si>
  <si>
    <t>рул</t>
  </si>
  <si>
    <t>61048 - Простирадло для огляду / терапевтичних процедур загального призначення</t>
  </si>
  <si>
    <t>Пов’язка атравматична мазева Grassolind® Neutral 10см х 20см 30шт</t>
  </si>
  <si>
    <t>https://gov.e-tender.ua/v2/ProzorroMarket/Product?id=a75d07f971494a0bb1d07fee28a1b7d6</t>
  </si>
  <si>
    <t>Абсорбуючі пов'язки Zetuvit® 10см х 20см 25шт</t>
  </si>
  <si>
    <t>https://gov.e-tender.ua/v2/ProzorroMarket/Product?id=9172f9225277413db7eb337a02df45f4</t>
  </si>
  <si>
    <t>Комплект одягу та покриттів операційних для лапароскопії,«Meditec®»Халат хір.«Оптімум»,(ХL), дов.132см-2шт.,(СММС 35г/м*2) Халат хір.«Оптімум»(L) дов.130см-2шт.,(СММС 35г/м*2) Покриття на дугу-1шт.(260см х 160см)із захисним покриттям для ніг, адгез.опер.полями: абдомінальним 30см х 25см і перінеальним 20см х15см (зі шторкою),поглин.зоною та двома кишенями біч.40см х 30см,(СММС 35г/м*2) Покриття для опер.столу-1шт.(260см х 160см),(СММС 35г/м*2)Покриття опер.140см х 80см-3шт,(СММС 35г/м*2)Покриття опер.адгез.80см х80см-1шт,(СММС 35г/м*2) Покриття 35см х 20см -4шт, (спанлейс 50г/м*2) Покриття для "Мейо" з посил.-1шт. (150см х80см),(СММС 35г/м*2)посилення 65см х 85см,(спанфлекс 52г/м*2) Чохол для апаратури–1шт. (250см х 15см) з двома адгез.стрічками,(поліетилен 60мкм)Стрічка адгез.-1шт.(50см х 5см)(СММС 35г/м*2)з адгез.шаром Пелюшка поглин.-3шт.(90см х60см)з адгез.краєм по дов.стор. Тримач для шнура адгез.–1шт. (20см х3см)Панчоха для пацієнта–2шт(150см х 43см)з 3-ма липуч.,(СММС 35г/м*2).Покриття доп.-1шт.(100см х100см, (спанбонд 25г/м*2)</t>
  </si>
  <si>
    <t>Комплект одягу та покриттів операційних для лапаротомії.
 Стерильний. 
Комплект №1
Халат хірургічний, стерильний «Ізолюючий», розмір L, довжиною 130 см - 3 шт., матеріал СММС 35 г/м*2, спанфлекс 52 г/м*2
Шапочка хірургічна - 3 шт, матеріал спанбонд 13 г/м*2 
Маска хірургічна тришарова на гумках – 3 шт., матеріал спанбонд/фільтруючий шар мелтблаун
Бахіли медичні середні - 3 пари, матеріал спанбонд 30 г/м*2
Комплект №2
Покриття на дугу - 2 шт. Розмір 200 см х 160 см, з регулюючим адгезивним операційним полем 30 см х 20 см та поглинаючими зонами, матеріал СММС 35г/м*2; СМПЕ 105 г/м*2
Покриття для операційного столу - 1 шт. Розмір 200 см х 160 см, матеріал СММС 35 г/м*2
Покриття для інструментального столу - 1 шт. Розмір 140 см х 80 см, матеріал спанфлекс 52 г/м*2
Тримач для шнура адгезивний – 1 шт. Розмір 20 см х 3 см
Кишеня для інструментів - 2 шт. Розмір 40 см х 30 см, з липкою фіксацією, матеріал поліетилен 60 мкм
Стрічка адгезивна - 2 шт. Розмір 50 см х 5 см, матеріал СММС 35 г/м*2 з адгезивним шаром
Покриття операційне 35 см х 20 см - 4 шт, матеріал спанлейс 50 г/м*2
Покриття допоміжне - 2 шт. Розмір 80 см х 80 см, 100 см х 100 см, матеріал спанбонд 25 г/м*2</t>
  </si>
  <si>
    <t>https://gov.e-tender.ua/v2/ProzorroMarket/Product?id=fe4b1472bb804ea9857d787fb78188f3</t>
  </si>
  <si>
    <t>Клейонка підкладна гумовотканинна Київгума вид А, ширина не менш 75см, рулон 50м</t>
  </si>
  <si>
    <t>https://gov.e-tender.ua/v2/ProzorroMarket/Product?id=2f4ae704de2f4ad1b627f671f33ecb31</t>
  </si>
  <si>
    <t>https://gov.e-tender.ua/v2/ProzorroMarket/Product?id=ea22d3d913dc484d8b8d476e2f20abed</t>
  </si>
  <si>
    <t>https://gov.e-tender.ua/v2/ProzorroMarket/Product?id=3768f0e0e0294bdb968b1578cf26490a</t>
  </si>
  <si>
    <t>https://gov.e-tender.ua/v2/ProzorroMarket/Product?id=ed98dfbcde7246e29598fde5fd6b9b43</t>
  </si>
  <si>
    <t>https://gov.e-tender.ua/v2/ProzorroMarket/Product?id=00ecfd5e99384fdca0ce5198ea21ff6a</t>
  </si>
  <si>
    <t>https://gov.e-tender.ua/v2/ProzorroMarket/Product?id=092875c726a44103bbd780576b6801fe</t>
  </si>
  <si>
    <t>https://gov.e-tender.ua/v2/ProzorroMarket/Product?id=38ba3878b9214ba293ce153a805f37cb</t>
  </si>
  <si>
    <t>https://gov.e-tender.ua/v2/ProzorroMarket/Product?id=5f965ede0fe0436b97e41a1f8730e7d6</t>
  </si>
  <si>
    <t>Найменування товару або еквівалент</t>
  </si>
  <si>
    <t xml:space="preserve">К-ть в упаковці </t>
  </si>
  <si>
    <t>Ціна з ПДВ, грн.</t>
  </si>
  <si>
    <t>Сума з ПДВ, грн.</t>
  </si>
  <si>
    <t>К-ть в штуках</t>
  </si>
  <si>
    <t>№п/п</t>
  </si>
  <si>
    <t>Посилання на е маркеті</t>
  </si>
  <si>
    <t>https://gov.e-tender.ua/v2/ProzorroMarket/Product?id=04a1ef62104a4218a9053180005f2f3a</t>
  </si>
  <si>
    <t>Чохол для шнура 210см х 30см з двома адгезивними стрічками 55см х 3см «Славна®» (поліетилен - 55 г/м2) стерильний</t>
  </si>
  <si>
    <t>https://gov.e-tender.ua/v2/ProzorroMarket/Product?id=8f68cd4544a549f1b29185b6dfd507dd</t>
  </si>
  <si>
    <t>44970 — Пов'язка для абсорбції ексудату, негелева</t>
  </si>
  <si>
    <t>46855 -  Пов’язка на рану, що не прилипає, проникна</t>
  </si>
  <si>
    <t>35339 - Простирадло прогумоване</t>
  </si>
  <si>
    <t>43970 - Стерильний чохол для кабелю / провода / давача / зонда</t>
  </si>
  <si>
    <t>ВСЬОГО: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</si>
  <si>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(бахіли, маски медичні, покриття, простирадла, комплекти, клейонка, чохли)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</si>
</sst>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5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1"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57b5bf16ede240e68a8a4dc45dcb0de2" TargetMode="External"/><Relationship Id="rId13" Type="http://schemas.openxmlformats.org/officeDocument/2006/relationships/hyperlink" Target="https://gov.e-tender.ua/v2/ProzorroMarket/Product?id=a75d07f971494a0bb1d07fee28a1b7d6" TargetMode="External"/><Relationship Id="rId3" Type="http://schemas.openxmlformats.org/officeDocument/2006/relationships/hyperlink" Target="https://gov.e-tender.ua/v2/ProzorroMarket/Product?id=ea22d3d913dc484d8b8d476e2f20abed" TargetMode="External"/><Relationship Id="rId7" Type="http://schemas.openxmlformats.org/officeDocument/2006/relationships/hyperlink" Target="https://gov.e-tender.ua/v2/ProzorroMarket/Product?id=092875c726a44103bbd780576b6801fe" TargetMode="External"/><Relationship Id="rId12" Type="http://schemas.openxmlformats.org/officeDocument/2006/relationships/hyperlink" Target="https://gov.e-tender.ua/v2/ProzorroMarket/Product?id=5f965ede0fe0436b97e41a1f8730e7d6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8f68cd4544a549f1b29185b6dfd507dd" TargetMode="External"/><Relationship Id="rId16" Type="http://schemas.openxmlformats.org/officeDocument/2006/relationships/hyperlink" Target="https://gov.e-tender.ua/v2/ProzorroMarket/Product?id=2f4ae704de2f4ad1b627f671f33ecb31" TargetMode="External"/><Relationship Id="rId1" Type="http://schemas.openxmlformats.org/officeDocument/2006/relationships/hyperlink" Target="https://gov.e-tender.ua/v2/ProzorroMarket/Product?id=04a1ef62104a4218a9053180005f2f3a" TargetMode="External"/><Relationship Id="rId6" Type="http://schemas.openxmlformats.org/officeDocument/2006/relationships/hyperlink" Target="https://gov.e-tender.ua/v2/ProzorroMarket/Product?id=00ecfd5e99384fdca0ce5198ea21ff6a" TargetMode="External"/><Relationship Id="rId11" Type="http://schemas.openxmlformats.org/officeDocument/2006/relationships/hyperlink" Target="https://gov.e-tender.ua/v2/ProzorroMarket/Product?id=38ba3878b9214ba293ce153a805f37cb" TargetMode="External"/><Relationship Id="rId5" Type="http://schemas.openxmlformats.org/officeDocument/2006/relationships/hyperlink" Target="https://gov.e-tender.ua/v2/ProzorroMarket/Product?id=ed98dfbcde7246e29598fde5fd6b9b43" TargetMode="External"/><Relationship Id="rId15" Type="http://schemas.openxmlformats.org/officeDocument/2006/relationships/hyperlink" Target="https://gov.e-tender.ua/v2/ProzorroMarket/Product?id=fe4b1472bb804ea9857d787fb78188f3" TargetMode="External"/><Relationship Id="rId10" Type="http://schemas.openxmlformats.org/officeDocument/2006/relationships/hyperlink" Target="https://gov.e-tender.ua/v2/ProzorroMarket/Product?id=7bef48ae315b44139f6822726a83d82a" TargetMode="External"/><Relationship Id="rId4" Type="http://schemas.openxmlformats.org/officeDocument/2006/relationships/hyperlink" Target="https://gov.e-tender.ua/v2/ProzorroMarket/Product?id=3768f0e0e0294bdb968b1578cf26490a" TargetMode="External"/><Relationship Id="rId9" Type="http://schemas.openxmlformats.org/officeDocument/2006/relationships/hyperlink" Target="https://gov.e-tender.ua/v2/ProzorroMarket/Product?id=df5d767ce16f44e6814a8c607acbdc97" TargetMode="External"/><Relationship Id="rId14" Type="http://schemas.openxmlformats.org/officeDocument/2006/relationships/hyperlink" Target="https://gov.e-tender.ua/v2/ProzorroMarket/Product?id=9172f9225277413db7eb337a02df45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3E1F-785D-4318-941D-91CD1FED4960}">
  <dimension ref="A1:Q19"/>
  <sheetViews>
    <sheetView tabSelected="1" workbookViewId="0">
      <selection sqref="A1:I1"/>
    </sheetView>
  </sheetViews>
  <sheetFormatPr defaultRowHeight="15" x14ac:dyDescent="0.25"/>
  <cols>
    <col min="1" max="1" width="4.140625" style="2" customWidth="1"/>
    <col min="2" max="2" width="51.140625" style="2" customWidth="1"/>
    <col min="3" max="5" width="9.140625" style="2"/>
    <col min="6" max="6" width="11.140625" style="2" customWidth="1"/>
    <col min="7" max="7" width="9.140625" style="2"/>
    <col min="8" max="8" width="12.28515625" style="2" customWidth="1"/>
    <col min="9" max="9" width="18.140625" style="2" customWidth="1"/>
  </cols>
  <sheetData>
    <row r="1" spans="1:17" ht="72.75" customHeight="1" x14ac:dyDescent="0.25">
      <c r="A1" s="13" t="s">
        <v>55</v>
      </c>
      <c r="B1" s="14"/>
      <c r="C1" s="14"/>
      <c r="D1" s="14"/>
      <c r="E1" s="14"/>
      <c r="F1" s="14"/>
      <c r="G1" s="14"/>
      <c r="H1" s="14"/>
      <c r="I1" s="14"/>
    </row>
    <row r="2" spans="1:17" ht="25.5" x14ac:dyDescent="0.25">
      <c r="A2" s="3" t="s">
        <v>45</v>
      </c>
      <c r="B2" s="3" t="s">
        <v>40</v>
      </c>
      <c r="C2" s="3" t="s">
        <v>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1</v>
      </c>
      <c r="I2" s="3" t="s">
        <v>46</v>
      </c>
      <c r="J2" s="1"/>
      <c r="K2" s="1"/>
      <c r="L2" s="1"/>
      <c r="M2" s="1"/>
      <c r="N2" s="1"/>
      <c r="O2" s="1"/>
      <c r="P2" s="1"/>
      <c r="Q2" s="1"/>
    </row>
    <row r="3" spans="1:17" ht="41.25" customHeight="1" x14ac:dyDescent="0.25">
      <c r="A3" s="7">
        <v>1</v>
      </c>
      <c r="B3" s="4" t="s">
        <v>2</v>
      </c>
      <c r="C3" s="7" t="s">
        <v>8</v>
      </c>
      <c r="D3" s="7">
        <v>53</v>
      </c>
      <c r="E3" s="7">
        <v>97.03</v>
      </c>
      <c r="F3" s="12">
        <f>D3*E3</f>
        <v>5142.59</v>
      </c>
      <c r="G3" s="7">
        <v>2650</v>
      </c>
      <c r="H3" s="4" t="s">
        <v>3</v>
      </c>
      <c r="I3" s="6" t="s">
        <v>33</v>
      </c>
      <c r="J3" s="1"/>
      <c r="K3" s="1"/>
      <c r="L3" s="1"/>
      <c r="M3" s="1"/>
      <c r="N3" s="1"/>
      <c r="O3" s="1"/>
      <c r="P3" s="1"/>
      <c r="Q3" s="1"/>
    </row>
    <row r="4" spans="1:17" ht="41.25" customHeight="1" x14ac:dyDescent="0.25">
      <c r="A4" s="7">
        <v>2</v>
      </c>
      <c r="B4" s="4" t="s">
        <v>4</v>
      </c>
      <c r="C4" s="7" t="s">
        <v>8</v>
      </c>
      <c r="D4" s="7">
        <v>150</v>
      </c>
      <c r="E4" s="7">
        <v>108.44</v>
      </c>
      <c r="F4" s="12">
        <f t="shared" ref="F4:F18" si="0">D4*E4</f>
        <v>16266</v>
      </c>
      <c r="G4" s="7">
        <v>7500</v>
      </c>
      <c r="H4" s="4" t="s">
        <v>5</v>
      </c>
      <c r="I4" s="6" t="s">
        <v>34</v>
      </c>
      <c r="J4" s="1"/>
      <c r="K4" s="1"/>
      <c r="L4" s="1"/>
      <c r="M4" s="1"/>
      <c r="N4" s="1"/>
      <c r="O4" s="1"/>
      <c r="P4" s="1"/>
      <c r="Q4" s="1"/>
    </row>
    <row r="5" spans="1:17" ht="41.25" customHeight="1" x14ac:dyDescent="0.25">
      <c r="A5" s="7">
        <v>3</v>
      </c>
      <c r="B5" s="4" t="s">
        <v>6</v>
      </c>
      <c r="C5" s="7" t="s">
        <v>8</v>
      </c>
      <c r="D5" s="7">
        <v>10</v>
      </c>
      <c r="E5" s="7">
        <v>227.71</v>
      </c>
      <c r="F5" s="12">
        <f t="shared" si="0"/>
        <v>2277.1</v>
      </c>
      <c r="G5" s="7">
        <v>1000</v>
      </c>
      <c r="H5" s="4" t="s">
        <v>5</v>
      </c>
      <c r="I5" s="6" t="s">
        <v>35</v>
      </c>
      <c r="J5" s="1"/>
      <c r="K5" s="1"/>
      <c r="L5" s="1"/>
      <c r="M5" s="1"/>
      <c r="N5" s="1"/>
      <c r="O5" s="1"/>
      <c r="P5" s="1"/>
      <c r="Q5" s="1"/>
    </row>
    <row r="6" spans="1:17" ht="41.25" customHeight="1" x14ac:dyDescent="0.25">
      <c r="A6" s="7">
        <v>4</v>
      </c>
      <c r="B6" s="4" t="s">
        <v>7</v>
      </c>
      <c r="C6" s="7" t="s">
        <v>8</v>
      </c>
      <c r="D6" s="7">
        <v>1300</v>
      </c>
      <c r="E6" s="7">
        <v>4.8099999999999996</v>
      </c>
      <c r="F6" s="12">
        <f t="shared" si="0"/>
        <v>6252.9999999999991</v>
      </c>
      <c r="G6" s="7">
        <v>1300</v>
      </c>
      <c r="H6" s="4" t="s">
        <v>5</v>
      </c>
      <c r="I6" s="6" t="s">
        <v>36</v>
      </c>
      <c r="J6" s="1"/>
      <c r="K6" s="1"/>
      <c r="L6" s="1"/>
      <c r="M6" s="1"/>
      <c r="N6" s="1"/>
      <c r="O6" s="1"/>
      <c r="P6" s="1"/>
      <c r="Q6" s="1"/>
    </row>
    <row r="7" spans="1:17" ht="41.25" customHeight="1" x14ac:dyDescent="0.25">
      <c r="A7" s="7">
        <v>5</v>
      </c>
      <c r="B7" s="4" t="s">
        <v>9</v>
      </c>
      <c r="C7" s="7" t="s">
        <v>8</v>
      </c>
      <c r="D7" s="7">
        <v>56</v>
      </c>
      <c r="E7" s="7">
        <v>300.10000000000002</v>
      </c>
      <c r="F7" s="12">
        <f t="shared" si="0"/>
        <v>16805.600000000002</v>
      </c>
      <c r="G7" s="7">
        <v>5600</v>
      </c>
      <c r="H7" s="4" t="s">
        <v>10</v>
      </c>
      <c r="I7" s="6" t="s">
        <v>37</v>
      </c>
      <c r="J7" s="1"/>
      <c r="K7" s="1"/>
      <c r="L7" s="1"/>
      <c r="M7" s="1"/>
      <c r="N7" s="1"/>
      <c r="O7" s="1"/>
      <c r="P7" s="1"/>
      <c r="Q7" s="1"/>
    </row>
    <row r="8" spans="1:17" ht="41.25" customHeight="1" x14ac:dyDescent="0.25">
      <c r="A8" s="7">
        <v>6</v>
      </c>
      <c r="B8" s="4" t="s">
        <v>11</v>
      </c>
      <c r="C8" s="7" t="s">
        <v>8</v>
      </c>
      <c r="D8" s="7">
        <v>300</v>
      </c>
      <c r="E8" s="7">
        <v>85.73</v>
      </c>
      <c r="F8" s="12">
        <f t="shared" si="0"/>
        <v>25719</v>
      </c>
      <c r="G8" s="7">
        <v>300</v>
      </c>
      <c r="H8" s="4" t="s">
        <v>12</v>
      </c>
      <c r="I8" s="6" t="s">
        <v>13</v>
      </c>
      <c r="J8" s="1"/>
      <c r="K8" s="1"/>
      <c r="L8" s="1"/>
      <c r="M8" s="1"/>
      <c r="N8" s="1"/>
      <c r="O8" s="1"/>
      <c r="P8" s="1"/>
      <c r="Q8" s="1"/>
    </row>
    <row r="9" spans="1:17" ht="41.25" customHeight="1" x14ac:dyDescent="0.25">
      <c r="A9" s="7">
        <v>7</v>
      </c>
      <c r="B9" s="4" t="s">
        <v>14</v>
      </c>
      <c r="C9" s="7" t="s">
        <v>8</v>
      </c>
      <c r="D9" s="7">
        <v>300</v>
      </c>
      <c r="E9" s="7">
        <v>20.3</v>
      </c>
      <c r="F9" s="12">
        <f t="shared" si="0"/>
        <v>6090</v>
      </c>
      <c r="G9" s="7">
        <v>300</v>
      </c>
      <c r="H9" s="4" t="s">
        <v>12</v>
      </c>
      <c r="I9" s="6" t="s">
        <v>15</v>
      </c>
      <c r="J9" s="1"/>
      <c r="K9" s="1"/>
      <c r="L9" s="1"/>
      <c r="M9" s="1"/>
      <c r="N9" s="1"/>
      <c r="O9" s="1"/>
      <c r="P9" s="1"/>
      <c r="Q9" s="1"/>
    </row>
    <row r="10" spans="1:17" ht="41.25" customHeight="1" x14ac:dyDescent="0.25">
      <c r="A10" s="7">
        <v>8</v>
      </c>
      <c r="B10" s="4" t="s">
        <v>16</v>
      </c>
      <c r="C10" s="7" t="s">
        <v>8</v>
      </c>
      <c r="D10" s="7">
        <v>300</v>
      </c>
      <c r="E10" s="7">
        <v>38.74</v>
      </c>
      <c r="F10" s="12">
        <f t="shared" si="0"/>
        <v>11622</v>
      </c>
      <c r="G10" s="7">
        <v>300</v>
      </c>
      <c r="H10" s="4" t="s">
        <v>12</v>
      </c>
      <c r="I10" s="6" t="s">
        <v>17</v>
      </c>
      <c r="J10" s="1"/>
      <c r="K10" s="1"/>
      <c r="L10" s="1"/>
      <c r="M10" s="1"/>
      <c r="N10" s="1"/>
      <c r="O10" s="1"/>
      <c r="P10" s="1"/>
      <c r="Q10" s="1"/>
    </row>
    <row r="11" spans="1:17" ht="41.25" customHeight="1" x14ac:dyDescent="0.25">
      <c r="A11" s="7">
        <v>9</v>
      </c>
      <c r="B11" s="4" t="s">
        <v>18</v>
      </c>
      <c r="C11" s="7" t="s">
        <v>8</v>
      </c>
      <c r="D11" s="7">
        <v>50</v>
      </c>
      <c r="E11" s="7">
        <v>22.13</v>
      </c>
      <c r="F11" s="12">
        <f t="shared" si="0"/>
        <v>1106.5</v>
      </c>
      <c r="G11" s="7">
        <v>50</v>
      </c>
      <c r="H11" s="4" t="s">
        <v>12</v>
      </c>
      <c r="I11" s="6" t="s">
        <v>38</v>
      </c>
      <c r="J11" s="1"/>
      <c r="K11" s="1"/>
      <c r="L11" s="1"/>
      <c r="M11" s="1"/>
      <c r="N11" s="1"/>
      <c r="O11" s="1"/>
      <c r="P11" s="1"/>
      <c r="Q11" s="1"/>
    </row>
    <row r="12" spans="1:17" ht="33.75" customHeight="1" x14ac:dyDescent="0.25">
      <c r="A12" s="7">
        <v>10</v>
      </c>
      <c r="B12" s="4" t="s">
        <v>21</v>
      </c>
      <c r="C12" s="7" t="s">
        <v>22</v>
      </c>
      <c r="D12" s="7">
        <v>200</v>
      </c>
      <c r="E12" s="7">
        <v>3164.03</v>
      </c>
      <c r="F12" s="12">
        <f t="shared" si="0"/>
        <v>632806</v>
      </c>
      <c r="G12" s="7">
        <v>200</v>
      </c>
      <c r="H12" s="4" t="s">
        <v>23</v>
      </c>
      <c r="I12" s="6" t="s">
        <v>39</v>
      </c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25">
      <c r="A13" s="7">
        <v>11</v>
      </c>
      <c r="B13" s="4" t="s">
        <v>24</v>
      </c>
      <c r="C13" s="7" t="s">
        <v>8</v>
      </c>
      <c r="D13" s="7">
        <v>300</v>
      </c>
      <c r="E13" s="7">
        <v>85.21</v>
      </c>
      <c r="F13" s="12">
        <f t="shared" si="0"/>
        <v>25562.999999999996</v>
      </c>
      <c r="G13" s="7">
        <v>600</v>
      </c>
      <c r="H13" s="4" t="s">
        <v>51</v>
      </c>
      <c r="I13" s="6" t="s">
        <v>25</v>
      </c>
      <c r="J13" s="1"/>
      <c r="K13" s="1"/>
      <c r="L13" s="1"/>
      <c r="M13" s="1"/>
      <c r="N13" s="1"/>
      <c r="O13" s="1"/>
      <c r="P13" s="1"/>
      <c r="Q13" s="1"/>
    </row>
    <row r="14" spans="1:17" ht="22.5" customHeight="1" x14ac:dyDescent="0.25">
      <c r="A14" s="7">
        <v>12</v>
      </c>
      <c r="B14" s="4" t="s">
        <v>26</v>
      </c>
      <c r="C14" s="7" t="s">
        <v>8</v>
      </c>
      <c r="D14" s="7">
        <v>500</v>
      </c>
      <c r="E14" s="7">
        <v>58.09</v>
      </c>
      <c r="F14" s="12">
        <f t="shared" si="0"/>
        <v>29045</v>
      </c>
      <c r="G14" s="7">
        <v>500</v>
      </c>
      <c r="H14" s="4" t="s">
        <v>50</v>
      </c>
      <c r="I14" s="6" t="s">
        <v>27</v>
      </c>
      <c r="J14" s="1"/>
      <c r="K14" s="1"/>
      <c r="L14" s="1"/>
      <c r="M14" s="1"/>
      <c r="N14" s="1"/>
      <c r="O14" s="1"/>
      <c r="P14" s="1"/>
      <c r="Q14" s="1"/>
    </row>
    <row r="15" spans="1:17" ht="195.75" customHeight="1" x14ac:dyDescent="0.25">
      <c r="A15" s="7">
        <v>13</v>
      </c>
      <c r="B15" s="8" t="s">
        <v>28</v>
      </c>
      <c r="C15" s="7" t="s">
        <v>19</v>
      </c>
      <c r="D15" s="7">
        <v>10</v>
      </c>
      <c r="E15" s="7">
        <v>1545.89</v>
      </c>
      <c r="F15" s="12">
        <f t="shared" si="0"/>
        <v>15458.900000000001</v>
      </c>
      <c r="G15" s="7">
        <v>10</v>
      </c>
      <c r="H15" s="4" t="s">
        <v>20</v>
      </c>
      <c r="I15" s="11" t="s">
        <v>47</v>
      </c>
      <c r="J15" s="1"/>
      <c r="K15" s="1"/>
      <c r="L15" s="1"/>
      <c r="M15" s="1"/>
      <c r="N15" s="1"/>
      <c r="O15" s="1"/>
      <c r="P15" s="1"/>
      <c r="Q15" s="1"/>
    </row>
    <row r="16" spans="1:17" ht="292.5" x14ac:dyDescent="0.25">
      <c r="A16" s="7">
        <v>14</v>
      </c>
      <c r="B16" s="8" t="s">
        <v>29</v>
      </c>
      <c r="C16" s="7" t="s">
        <v>19</v>
      </c>
      <c r="D16" s="7">
        <v>150</v>
      </c>
      <c r="E16" s="7">
        <v>1528.28</v>
      </c>
      <c r="F16" s="12">
        <f t="shared" si="0"/>
        <v>229242</v>
      </c>
      <c r="G16" s="7">
        <v>150</v>
      </c>
      <c r="H16" s="4" t="s">
        <v>20</v>
      </c>
      <c r="I16" s="6" t="s">
        <v>30</v>
      </c>
      <c r="J16" s="1"/>
      <c r="K16" s="1"/>
      <c r="L16" s="1"/>
      <c r="M16" s="1"/>
      <c r="N16" s="1"/>
      <c r="O16" s="1"/>
      <c r="P16" s="1"/>
      <c r="Q16" s="1"/>
    </row>
    <row r="17" spans="1:17" ht="31.5" customHeight="1" x14ac:dyDescent="0.25">
      <c r="A17" s="7">
        <v>15</v>
      </c>
      <c r="B17" s="4" t="s">
        <v>31</v>
      </c>
      <c r="C17" s="7" t="s">
        <v>22</v>
      </c>
      <c r="D17" s="7">
        <v>5</v>
      </c>
      <c r="E17" s="7">
        <v>9602</v>
      </c>
      <c r="F17" s="12">
        <f t="shared" si="0"/>
        <v>48010</v>
      </c>
      <c r="G17" s="7">
        <v>5</v>
      </c>
      <c r="H17" s="4" t="s">
        <v>52</v>
      </c>
      <c r="I17" s="6" t="s">
        <v>32</v>
      </c>
      <c r="J17" s="1"/>
      <c r="K17" s="1"/>
      <c r="L17" s="1"/>
      <c r="M17" s="1"/>
      <c r="N17" s="1"/>
      <c r="O17" s="1"/>
      <c r="P17" s="1"/>
      <c r="Q17" s="1"/>
    </row>
    <row r="18" spans="1:17" ht="76.5" x14ac:dyDescent="0.25">
      <c r="A18" s="7">
        <v>16</v>
      </c>
      <c r="B18" s="4" t="s">
        <v>48</v>
      </c>
      <c r="C18" s="9" t="s">
        <v>8</v>
      </c>
      <c r="D18" s="9">
        <v>100</v>
      </c>
      <c r="E18" s="9">
        <v>63.9</v>
      </c>
      <c r="F18" s="12">
        <f t="shared" si="0"/>
        <v>6390</v>
      </c>
      <c r="G18" s="9">
        <v>100</v>
      </c>
      <c r="H18" s="4" t="s">
        <v>53</v>
      </c>
      <c r="I18" s="6" t="s">
        <v>49</v>
      </c>
    </row>
    <row r="19" spans="1:17" x14ac:dyDescent="0.25">
      <c r="A19" s="9"/>
      <c r="B19" s="10" t="s">
        <v>54</v>
      </c>
      <c r="C19" s="10"/>
      <c r="D19" s="10"/>
      <c r="E19" s="10"/>
      <c r="F19" s="10">
        <f>SUM(F3:F18)</f>
        <v>1077796.69</v>
      </c>
      <c r="G19" s="5"/>
      <c r="H19" s="5"/>
      <c r="I19" s="5"/>
    </row>
  </sheetData>
  <mergeCells count="1">
    <mergeCell ref="A1:I1"/>
  </mergeCells>
  <conditionalFormatting sqref="I15">
    <cfRule type="expression" dxfId="27" priority="1">
      <formula>$O15="*"</formula>
    </cfRule>
    <cfRule type="expression" dxfId="26" priority="2">
      <formula>$O15="+"</formula>
    </cfRule>
    <cfRule type="expression" dxfId="25" priority="3">
      <formula>$O15="-"</formula>
    </cfRule>
  </conditionalFormatting>
  <conditionalFormatting sqref="I15">
    <cfRule type="expression" dxfId="11" priority="4">
      <formula>$M15=3375</formula>
    </cfRule>
    <cfRule type="expression" dxfId="10" priority="5">
      <formula>$M15=3319</formula>
    </cfRule>
    <cfRule type="expression" dxfId="9" priority="6">
      <formula>$M15=3314</formula>
    </cfRule>
  </conditionalFormatting>
  <hyperlinks>
    <hyperlink ref="I15" r:id="rId1" xr:uid="{CD9A111A-F1B4-4F63-A84F-FB79F2D211CA}"/>
    <hyperlink ref="I18" r:id="rId2" xr:uid="{F15058F5-1100-48E2-A474-494CA83AF92B}"/>
    <hyperlink ref="I3" r:id="rId3" xr:uid="{E6B29038-9383-44A0-848C-A3F83B9BAA29}"/>
    <hyperlink ref="I4" r:id="rId4" xr:uid="{399E47BD-D13F-4D9D-B532-C293F04DFFDA}"/>
    <hyperlink ref="I5" r:id="rId5" xr:uid="{5BEC3CA5-A62C-40BC-9A9B-1A4BAC373CBF}"/>
    <hyperlink ref="I6" r:id="rId6" xr:uid="{13394F13-1F9D-429B-843A-88A55B30C040}"/>
    <hyperlink ref="I7" r:id="rId7" xr:uid="{B59CE05B-6D15-4F99-9B02-B38A2B9AFF97}"/>
    <hyperlink ref="I8" r:id="rId8" xr:uid="{FD2F0A60-E0E8-499B-ADE6-16D3FF136132}"/>
    <hyperlink ref="I9" r:id="rId9" xr:uid="{3A15F9A3-06EC-40F3-879D-A35416F6E5AB}"/>
    <hyperlink ref="I10" r:id="rId10" xr:uid="{1A49C4D2-D32F-44C9-883D-0AF2D35F22C3}"/>
    <hyperlink ref="I11" r:id="rId11" xr:uid="{9C00AC61-D6F0-4237-9F29-A36019E953AF}"/>
    <hyperlink ref="I12" r:id="rId12" xr:uid="{0209DCBF-4BF1-4406-8292-079F3E77FEC2}"/>
    <hyperlink ref="I13" r:id="rId13" xr:uid="{CAC2C5F3-042D-490F-9C3B-34A322290299}"/>
    <hyperlink ref="I14" r:id="rId14" xr:uid="{4E767717-BC5D-4FC0-9D2C-919DC84B6528}"/>
    <hyperlink ref="I16" r:id="rId15" xr:uid="{7137E5E5-9344-4E3F-9E6A-C94FD7DF0C01}"/>
    <hyperlink ref="I17" r:id="rId16" xr:uid="{42564733-0B50-4792-BEC6-675A700DB878}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2026-06-18T07:51:43Z</dcterms:created>
  <dcterms:modified xsi:type="dcterms:W3CDTF">2026-06-18T09:06:32Z</dcterms:modified>
</cp:coreProperties>
</file>